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Lampiran keg. prog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'Lampiran keg. prog'!$A$1:$O$294</definedName>
  </definedNames>
  <calcPr calcId="124519"/>
</workbook>
</file>

<file path=xl/calcChain.xml><?xml version="1.0" encoding="utf-8"?>
<calcChain xmlns="http://schemas.openxmlformats.org/spreadsheetml/2006/main">
  <c r="L270" i="1"/>
  <c r="L269"/>
  <c r="L101"/>
  <c r="L100"/>
  <c r="L105"/>
  <c r="L114"/>
  <c r="L99"/>
  <c r="L106"/>
  <c r="L64"/>
  <c r="L79"/>
  <c r="L61"/>
  <c r="L52"/>
  <c r="N52" s="1"/>
  <c r="L46"/>
  <c r="L55"/>
  <c r="N55" s="1"/>
  <c r="L53"/>
  <c r="L17"/>
  <c r="L33"/>
  <c r="L32"/>
  <c r="N32" s="1"/>
  <c r="L35"/>
  <c r="L37"/>
  <c r="N37" s="1"/>
  <c r="L243"/>
  <c r="N243" s="1"/>
  <c r="L103"/>
  <c r="N103" s="1"/>
  <c r="L112"/>
  <c r="N112" s="1"/>
  <c r="L113"/>
  <c r="N113" s="1"/>
  <c r="L104"/>
  <c r="N104" s="1"/>
  <c r="N101"/>
  <c r="L78"/>
  <c r="N78" s="1"/>
  <c r="L77"/>
  <c r="N77" s="1"/>
  <c r="L65"/>
  <c r="N65" s="1"/>
  <c r="L70"/>
  <c r="N70" s="1"/>
  <c r="N54"/>
  <c r="L56"/>
  <c r="N56" s="1"/>
  <c r="N57"/>
  <c r="L58"/>
  <c r="N58" s="1"/>
  <c r="L59"/>
  <c r="N59" s="1"/>
  <c r="L60"/>
  <c r="N60" s="1"/>
  <c r="N15"/>
  <c r="L16"/>
  <c r="N16" s="1"/>
  <c r="N17"/>
  <c r="N18"/>
  <c r="N19"/>
  <c r="N20"/>
  <c r="N21"/>
  <c r="N22"/>
  <c r="N23"/>
  <c r="N24"/>
  <c r="N25"/>
  <c r="N26"/>
  <c r="N27"/>
  <c r="N28"/>
  <c r="N29"/>
  <c r="N30"/>
  <c r="N31"/>
  <c r="N33"/>
  <c r="L34"/>
  <c r="N34" s="1"/>
  <c r="N35"/>
  <c r="L36"/>
  <c r="N36" s="1"/>
  <c r="N38"/>
  <c r="N39"/>
  <c r="N40"/>
  <c r="N42"/>
  <c r="L44"/>
  <c r="N44" s="1"/>
  <c r="L45"/>
  <c r="N45" s="1"/>
  <c r="N46"/>
  <c r="L48"/>
  <c r="N48" s="1"/>
  <c r="L49"/>
  <c r="N49" s="1"/>
  <c r="L50"/>
  <c r="N50" s="1"/>
  <c r="N51"/>
  <c r="N53"/>
  <c r="N61"/>
  <c r="L63"/>
  <c r="N63" s="1"/>
  <c r="N64"/>
  <c r="L71"/>
  <c r="N71" s="1"/>
  <c r="L72"/>
  <c r="N72" s="1"/>
  <c r="L73"/>
  <c r="N73" s="1"/>
  <c r="L74"/>
  <c r="N74" s="1"/>
  <c r="N75"/>
  <c r="L76"/>
  <c r="N76" s="1"/>
  <c r="N79"/>
  <c r="L80"/>
  <c r="N80" s="1"/>
  <c r="L82"/>
  <c r="N82" s="1"/>
  <c r="L85"/>
  <c r="N85" s="1"/>
  <c r="L86"/>
  <c r="N86" s="1"/>
  <c r="L89"/>
  <c r="N89" s="1"/>
  <c r="L90"/>
  <c r="N90" s="1"/>
  <c r="L91"/>
  <c r="N91" s="1"/>
  <c r="L92"/>
  <c r="N92" s="1"/>
  <c r="N93"/>
  <c r="L95"/>
  <c r="N95" s="1"/>
  <c r="N96"/>
  <c r="L97"/>
  <c r="N97" s="1"/>
  <c r="N98"/>
  <c r="N99"/>
  <c r="N100"/>
  <c r="L102"/>
  <c r="N102" s="1"/>
  <c r="N105"/>
  <c r="N106"/>
  <c r="L107"/>
  <c r="N107" s="1"/>
  <c r="L108"/>
  <c r="N108" s="1"/>
  <c r="L109"/>
  <c r="N109" s="1"/>
  <c r="L110"/>
  <c r="N110" s="1"/>
  <c r="L111"/>
  <c r="N111" s="1"/>
  <c r="L122"/>
  <c r="N122" s="1"/>
  <c r="L130"/>
  <c r="N130" s="1"/>
  <c r="L131"/>
  <c r="N131" s="1"/>
  <c r="L132"/>
  <c r="N132" s="1"/>
  <c r="L133"/>
  <c r="N133" s="1"/>
  <c r="L134"/>
  <c r="N134" s="1"/>
  <c r="L135"/>
  <c r="N135" s="1"/>
  <c r="L146"/>
  <c r="N146" s="1"/>
  <c r="L147"/>
  <c r="N147" s="1"/>
  <c r="L148"/>
  <c r="N148" s="1"/>
  <c r="L149"/>
  <c r="N149" s="1"/>
  <c r="L150"/>
  <c r="N150" s="1"/>
  <c r="L151"/>
  <c r="N151" s="1"/>
  <c r="L152"/>
  <c r="N152" s="1"/>
  <c r="L153"/>
  <c r="N153" s="1"/>
  <c r="L154"/>
  <c r="N154" s="1"/>
  <c r="L155"/>
  <c r="N155" s="1"/>
  <c r="L156"/>
  <c r="N156" s="1"/>
  <c r="L157"/>
  <c r="N157" s="1"/>
  <c r="L158"/>
  <c r="N158" s="1"/>
  <c r="L159"/>
  <c r="N159" s="1"/>
  <c r="L160"/>
  <c r="N160" s="1"/>
  <c r="L161"/>
  <c r="N161" s="1"/>
  <c r="L162"/>
  <c r="N162" s="1"/>
  <c r="L163"/>
  <c r="N163" s="1"/>
  <c r="L164"/>
  <c r="N164" s="1"/>
  <c r="L165"/>
  <c r="N165" s="1"/>
  <c r="L166"/>
  <c r="N166" s="1"/>
  <c r="L167"/>
  <c r="N167" s="1"/>
  <c r="L168"/>
  <c r="N168" s="1"/>
  <c r="L169"/>
  <c r="N169" s="1"/>
  <c r="L170"/>
  <c r="N170" s="1"/>
  <c r="L171"/>
  <c r="N171" s="1"/>
  <c r="L172"/>
  <c r="N172" s="1"/>
  <c r="L173"/>
  <c r="N173" s="1"/>
  <c r="L174"/>
  <c r="N174" s="1"/>
  <c r="L175"/>
  <c r="N175" s="1"/>
  <c r="L176"/>
  <c r="N176" s="1"/>
  <c r="L177"/>
  <c r="N177" s="1"/>
  <c r="L178"/>
  <c r="N178" s="1"/>
  <c r="L179"/>
  <c r="N179" s="1"/>
  <c r="L180"/>
  <c r="N180" s="1"/>
  <c r="L181"/>
  <c r="N181" s="1"/>
  <c r="L182"/>
  <c r="N182" s="1"/>
  <c r="L183"/>
  <c r="N183" s="1"/>
  <c r="L184"/>
  <c r="N184" s="1"/>
  <c r="L185"/>
  <c r="N185" s="1"/>
  <c r="L190"/>
  <c r="N190" s="1"/>
  <c r="L191"/>
  <c r="N191" s="1"/>
  <c r="L192"/>
  <c r="N192" s="1"/>
  <c r="L193"/>
  <c r="N193" s="1"/>
  <c r="L194"/>
  <c r="N194" s="1"/>
  <c r="L195"/>
  <c r="N195" s="1"/>
  <c r="L196"/>
  <c r="N196" s="1"/>
  <c r="L197"/>
  <c r="N197" s="1"/>
  <c r="L198"/>
  <c r="N198" s="1"/>
  <c r="L199"/>
  <c r="N199" s="1"/>
  <c r="L200"/>
  <c r="N200" s="1"/>
  <c r="L201"/>
  <c r="N201" s="1"/>
  <c r="L202"/>
  <c r="N202" s="1"/>
  <c r="L203"/>
  <c r="N203" s="1"/>
  <c r="L204"/>
  <c r="N204" s="1"/>
  <c r="L205"/>
  <c r="N205" s="1"/>
  <c r="L206"/>
  <c r="N206" s="1"/>
  <c r="L207"/>
  <c r="N207" s="1"/>
  <c r="L208"/>
  <c r="N208" s="1"/>
  <c r="L209"/>
  <c r="N209" s="1"/>
  <c r="L222"/>
  <c r="N222" s="1"/>
  <c r="L223"/>
  <c r="N223" s="1"/>
  <c r="L224"/>
  <c r="N224" s="1"/>
  <c r="L225"/>
  <c r="N225" s="1"/>
  <c r="L226"/>
  <c r="N226" s="1"/>
  <c r="L227"/>
  <c r="N227" s="1"/>
  <c r="L228"/>
  <c r="N228" s="1"/>
  <c r="L229"/>
  <c r="N229" s="1"/>
  <c r="L230"/>
  <c r="N230" s="1"/>
  <c r="L231"/>
  <c r="N231" s="1"/>
  <c r="L233"/>
  <c r="N233" s="1"/>
  <c r="L234"/>
  <c r="N234" s="1"/>
  <c r="L271"/>
  <c r="N271" s="1"/>
  <c r="L272"/>
  <c r="N272" s="1"/>
  <c r="L273"/>
  <c r="N273" s="1"/>
  <c r="L274"/>
  <c r="N274" s="1"/>
  <c r="N275"/>
  <c r="N276"/>
  <c r="N280"/>
  <c r="N282"/>
  <c r="L286"/>
  <c r="N286" s="1"/>
  <c r="N287"/>
  <c r="N288"/>
  <c r="N14"/>
</calcChain>
</file>

<file path=xl/sharedStrings.xml><?xml version="1.0" encoding="utf-8"?>
<sst xmlns="http://schemas.openxmlformats.org/spreadsheetml/2006/main" count="421" uniqueCount="351">
  <si>
    <t>NAMA KEGIATAN</t>
  </si>
  <si>
    <t>Program Pelayanan Administrasi Perkantoran</t>
  </si>
  <si>
    <t>Program Peningkatan Sarana dan Prasarana Aparatur</t>
  </si>
  <si>
    <t>Program Peningkatan Disiplin Aparatur</t>
  </si>
  <si>
    <t>Program Peningkatan Sumber Daya Aparatur</t>
  </si>
  <si>
    <t>Program Peningkatan Pengembangan Sistem Laporan Capaian Kinerja dan Keuangan</t>
  </si>
  <si>
    <t>Program Dukungan Manajemen dan Pelaksanaan Tugas Teknis Lainnya</t>
  </si>
  <si>
    <t>URUSAN WAJIB</t>
  </si>
  <si>
    <t>URUSAN RUTIN</t>
  </si>
  <si>
    <t xml:space="preserve">Program Penempatan dan Perluasan Kesempatan Kerja </t>
  </si>
  <si>
    <t>Program Pengembangan HI dan Jamsostek</t>
  </si>
  <si>
    <t>Program Perlindungan Tenaga Kerja dan Pengembangan sistem Pengawasan Ketenagakerjaan</t>
  </si>
  <si>
    <t>Program Perencanaan Tenaga Kerja</t>
  </si>
  <si>
    <t>URUSAN PILIHAN</t>
  </si>
  <si>
    <t>Program Pengembangan Masyarakat dan Kawasan Transmigrasi</t>
  </si>
  <si>
    <t>KODE</t>
  </si>
  <si>
    <t>1.14.1</t>
  </si>
  <si>
    <t>1.14.2</t>
  </si>
  <si>
    <t>1.14.3</t>
  </si>
  <si>
    <t>1.14.4</t>
  </si>
  <si>
    <t>1.14.5</t>
  </si>
  <si>
    <t>1.14.6</t>
  </si>
  <si>
    <t>KETENAGAKERJAAN</t>
  </si>
  <si>
    <t>BIDANG URUSAN PEMERINTAH DAN PROGRAM PRIORITAS PEMBANGUNAN</t>
  </si>
  <si>
    <t>KONDISI KINERJA AWAL RPJMD ( TAHUN 0 )</t>
  </si>
  <si>
    <t>CAPAIAN KINERJA PROGRAM DAN KERANGKA PENDANAAN</t>
  </si>
  <si>
    <t>TARGET</t>
  </si>
  <si>
    <t>Rp</t>
  </si>
  <si>
    <t>Penyediaan Jasa Surat Menyurat</t>
  </si>
  <si>
    <t>Penyadiaan Jasa Komunikasi, Sumber Daya Air dan Listrik</t>
  </si>
  <si>
    <t>Penyediaan Jasa Administrasi Keuangan</t>
  </si>
  <si>
    <t>Penyediaan Jasa Kebersihan Kantor</t>
  </si>
  <si>
    <t>Penyediaan Alat Tulis Kantor</t>
  </si>
  <si>
    <t>Penyediaan Barang Cetakan dan Penggandaan</t>
  </si>
  <si>
    <t>Penyediaan Komponen Instalasi Listrik/penerangan bangunan Kantor</t>
  </si>
  <si>
    <t>Penyediaan Bahan Bacaan dan peraturan perundang - undangan</t>
  </si>
  <si>
    <t>Penyediaan Makanan dan Minuman</t>
  </si>
  <si>
    <t>Rapat - Rapat Koordinasi dan Konsultasi ke Luar Daerah</t>
  </si>
  <si>
    <t>Penyediaan Jasa Penunjang dan Pengelolaan Pelayanan Administrasi Perkantoran</t>
  </si>
  <si>
    <t>Operasional Perkantoran ( UPTD BLKI )</t>
  </si>
  <si>
    <t>Operasional Perkantoran ( UPTD BPPD )</t>
  </si>
  <si>
    <t>Penyusunan DED Gedung kantor</t>
  </si>
  <si>
    <t>Pengadaan Perlengkapan gedung Kantor</t>
  </si>
  <si>
    <t>Pengadaan Peralatan Gedung  Kantor UPTD BLKI</t>
  </si>
  <si>
    <t>Pengadaan Meubeleir</t>
  </si>
  <si>
    <t>Pemeliharaan Rutin/Berkala Gedung Kantor</t>
  </si>
  <si>
    <t>Pengadaan Pakaian Dinas Beserta Perlengkapannya</t>
  </si>
  <si>
    <t>Pendidikan dan Pelatihan Formal</t>
  </si>
  <si>
    <t>Bimbingan Teknis Penyusunan Program/Kegiatan dan Anggaran Serta Pelaporan Bidang Ketenagakerjaan dan Ketransmigrasian</t>
  </si>
  <si>
    <t>Fasilitasi Tim Perencanaan Tenaga Kerja ( PTK ) Provinsi</t>
  </si>
  <si>
    <t>Fasilitasi Badan Koordinasi Sertifikasi Profesi ( BKSP )</t>
  </si>
  <si>
    <t>Fasilitasi Tim Penilaian Angka Kredit ( TPAK ) Fungsional Provinsi</t>
  </si>
  <si>
    <t>Penyusunan Data base Ketenagakerjaan</t>
  </si>
  <si>
    <t>Operasional Kios 3 in 1</t>
  </si>
  <si>
    <t>Penyusunan Rencana Tenaga Kerja Provinsi</t>
  </si>
  <si>
    <t>Penyusunan Profil Ketenagakerjaan dan Ketransmigrasian</t>
  </si>
  <si>
    <t>Fasilitasi Penyusunan PTK Kab/Kota</t>
  </si>
  <si>
    <t>Penyusunan Laporan Ketenagakerjaan dan Ketransmigrasian</t>
  </si>
  <si>
    <t>Rapat Koordinasi dan Evaluasi Teknis Tenaga Kerja dan Transmigrasi</t>
  </si>
  <si>
    <t>Pameran Ketenagakerjaan dan Ketransmigrasian</t>
  </si>
  <si>
    <t>Pengukuran Indeks Pembangunan Bidang Ketenagakerjaan dan Ketransmigrasian</t>
  </si>
  <si>
    <t>2.14.1</t>
  </si>
  <si>
    <t>2.14.2</t>
  </si>
  <si>
    <t>2.14.3</t>
  </si>
  <si>
    <t>2.14.4</t>
  </si>
  <si>
    <t>2.14.5</t>
  </si>
  <si>
    <t>2.14.6</t>
  </si>
  <si>
    <t>KETRANSMIGRASIAN</t>
  </si>
  <si>
    <t>3.8.1</t>
  </si>
  <si>
    <t>3.8.2</t>
  </si>
  <si>
    <t>Monitoring, Evaluasi, dan Pelaporan</t>
  </si>
  <si>
    <t>Peningkatan profesionalisme Tenaga Kepelatihan dan Instruktur BLKI ( Informal )</t>
  </si>
  <si>
    <t>Pendidikan dan Pelatihan Keterampilan Bagi Pencari Kerja di Desa</t>
  </si>
  <si>
    <t>Peningkatan Kompensi ( Akreditasi ) Lembaga Pelatihan Kerja</t>
  </si>
  <si>
    <t>Pelatihan Kewirausahaan di UPTD BPPD</t>
  </si>
  <si>
    <t>Pelatihan Peningkatan Desa Produktif</t>
  </si>
  <si>
    <t>Pembinaan Lembaga Produktivitas</t>
  </si>
  <si>
    <t>Penyusunan Informasi Bursa Tenaga Kerja Online</t>
  </si>
  <si>
    <t>Monitoring Tenaga Kerja Asing</t>
  </si>
  <si>
    <t>Penempatan Tenaga Kerja Dalam Negeri</t>
  </si>
  <si>
    <t>Pendayagunanan Tenaga Kerja Sarjana</t>
  </si>
  <si>
    <t>Pengolahan dan Penjabaran Informasi Pasar Kerja ( IPK )</t>
  </si>
  <si>
    <t>Rapat LKS Tripartit dan Pembahasan Masalah Ketenagakerjaan</t>
  </si>
  <si>
    <t>Pencegahan dan Penyelesaian Perselisihan HI</t>
  </si>
  <si>
    <t>Survey KHL</t>
  </si>
  <si>
    <t>Rapat Konsultasi DP dan Pembahasan UMP, UMK/UMSK</t>
  </si>
  <si>
    <t>Penyuluhan Tata Cara Penyelesaian Perselisihan HI</t>
  </si>
  <si>
    <t>Pendidikan Mediator</t>
  </si>
  <si>
    <t>Pembangunan Gedung Workshop Listrik</t>
  </si>
  <si>
    <t>Pembangunan Land Clearing Seliruh Lahan BLKI</t>
  </si>
  <si>
    <t>Penyediaan Daya dan Distribusi Listrik BLKI</t>
  </si>
  <si>
    <t>Penyediaan Air Bersih BLKI ( Sumur Bor dan Jaringan Distribusi )</t>
  </si>
  <si>
    <t>Fasilitasi Tim Pokja Pembangunan KTM Tk. Provinsi</t>
  </si>
  <si>
    <t>Peningkatan Kerjasama Antara Wilayah, Antara Pelaku dan Antar Sektor Dalam Pengembangan Wilayah Transmigrasi</t>
  </si>
  <si>
    <t>Penyediaan Jasa Peralatan dan Perlengkapan Kantor UPTD BLKI</t>
  </si>
  <si>
    <t>Pemeliharaan Ruti/Berkala Sarana dan Prasarana BLKI</t>
  </si>
  <si>
    <t>Penyusunan LAKIP</t>
  </si>
  <si>
    <t>Monitoring dan Evaluasi Program Ketenagakerjaan dan Ketransmigrasian</t>
  </si>
  <si>
    <t>Study Kelayakan Perencanaan SDM Berbasis Kearifan Lokal</t>
  </si>
  <si>
    <t>Sosialisasi Perda Retribusi Perpanjangan IMTA</t>
  </si>
  <si>
    <t>Pendidikan dan Pelatihan Keterampilan Bagi Pencari Kerja di Kabupaten/Kota</t>
  </si>
  <si>
    <t xml:space="preserve">Sosialisasi BLKI TUK 3 in 1 </t>
  </si>
  <si>
    <t>Teknologi Tepat Guna</t>
  </si>
  <si>
    <t>Pelatihan Kewirausahaan Produktif</t>
  </si>
  <si>
    <t>Pembinaan Masyarakat Transmigrasi</t>
  </si>
  <si>
    <t>Bimtek Kesetaraan Gender di Tempat Kerja</t>
  </si>
  <si>
    <t>Bimtek Tatacara Pembentukan LKS Bipartit</t>
  </si>
  <si>
    <t>Bimtek Tatacara Pendaftaran dan Pengesahan PP</t>
  </si>
  <si>
    <t>Bimtek Tatacara Pendaftaran dan Pengesahan PKB</t>
  </si>
  <si>
    <t>Bimtek Struktur dan Skala Upah</t>
  </si>
  <si>
    <t>Penyuluhan dan Pembinaan LKS Tripartit Kabupaten/Kota</t>
  </si>
  <si>
    <t>Sosialisasi Pemasyarakatan HI dan K3 di Lingkungan Dunia Pendidikan</t>
  </si>
  <si>
    <t>Pemasangan Kawat Berduri dan Partisi Kaca BLKI</t>
  </si>
  <si>
    <t>Pengadaan DED Landscape BLKI</t>
  </si>
  <si>
    <t>Pengadaan Saran dan Prasarana Asarama UPTD BLKI</t>
  </si>
  <si>
    <t>Pengadaan Plang Reklame UPTD BLKI</t>
  </si>
  <si>
    <t>Peningkatan Penerapan Kesehatan dan Keselamatan Kerja  (K3)</t>
  </si>
  <si>
    <t>Pengujian Lingkungan Kerja</t>
  </si>
  <si>
    <t>Pemeriksaan Norma Kerja Perempuan Dan Anak</t>
  </si>
  <si>
    <t>Sosialisasi Peraturan Perundang-Undangan Perlindungan Tenaga Kerja Perempuan Dan Anak</t>
  </si>
  <si>
    <t>Sosialisasi Pengawasan Permenaker No.02/Men/Xiii/2008 Tentang Tata Cara Penggunaan TKA</t>
  </si>
  <si>
    <t>Sosialisasi Norma K3 ( Pencegahan Hiv/Aids Di Tempat Kerja)</t>
  </si>
  <si>
    <t>Pengawasan Dan Pembinaan Norma Ketenagakerjaan</t>
  </si>
  <si>
    <t>Pelatihan Bahasa Asing Dalam Rangka Penempatan Tenaga Kerja Ke Luar Negeri</t>
  </si>
  <si>
    <t>Sosialisasi Penggunaan Alat Uji K3 Bagi Pegawai Pengawas</t>
  </si>
  <si>
    <t>Gema Bulan Bhakti Transmigrasi K3 Nasional Di Prov. Kepulauan Bangka Belitung</t>
  </si>
  <si>
    <t>Penyuluhan Manajemen Keselamatan Dan Kesehatan Kerja Bagi Petugas K3</t>
  </si>
  <si>
    <t>Kalibrasi Alat Pemeriksaan Kesehatan Dan Pengujian  Lingkungan</t>
  </si>
  <si>
    <t>Rapat Koordinasi Dengan Pengawas Ketenagakerjaan</t>
  </si>
  <si>
    <t>Sosialisasi Peraturan Ketenagakerjaan Bagi Camat, Kades Dan Lurah</t>
  </si>
  <si>
    <t xml:space="preserve"> Sosialisasi Norma Smk 3</t>
  </si>
  <si>
    <t xml:space="preserve"> Sosialisasi Penerapan K3</t>
  </si>
  <si>
    <t>Pemeriksaan Pelaksanaan Kepesertaan Jamsostek Di Perusahaan</t>
  </si>
  <si>
    <t>Indikasi Rencana Program Prioritas yang disertai Kebutuhan Pendanaan</t>
  </si>
  <si>
    <t>Provinsi Kepulauan Bangka Belitung</t>
  </si>
  <si>
    <t>Pemberdayaan Masyarakat dan peningkatan Kualitas SDM (Society Empowerment)</t>
  </si>
  <si>
    <t>keterlibatan secara aktif masyarakat melalui kemitraan pembangunan desa dan kota secara mandiri dengan pemenuhan terhadap kualitas kebutuhan dasar masyarakat Provinsi Kepulauan Bangka Belitung.</t>
  </si>
  <si>
    <t>Penyediaan Jasa peralatan dan perlengkapan kantor</t>
  </si>
  <si>
    <t>Penyediaan Jasa Perbaikan Peralatan Kantor</t>
  </si>
  <si>
    <t>Penyediaan peralatan dan perlengkapan kantor</t>
  </si>
  <si>
    <t>Penyediaan alat rumah tangga</t>
  </si>
  <si>
    <t xml:space="preserve">Penyediaan Jasa Penunjang Pengelolaan Administrasi Perkantor </t>
  </si>
  <si>
    <t xml:space="preserve"> Pemeliharaan gedung UPTD BLKI</t>
  </si>
  <si>
    <t>Operasional kios 3 in 1</t>
  </si>
  <si>
    <t>Fasilitasi Tim Penilai Angka Kredit (TPAK) fungsional provinsi</t>
  </si>
  <si>
    <t xml:space="preserve">Fasilitasi Tim Perencanaan (PTK) Provinsi </t>
  </si>
  <si>
    <t>Pemeliharaaan Gedung UPTD BLKI</t>
  </si>
  <si>
    <t>Pemeliharaan Rutin/Berkala Peralatan Bengkel UPTD  BLKI</t>
  </si>
  <si>
    <t>Pembangunan tempat parkir kendaraan</t>
  </si>
  <si>
    <t>Pembangunan gedung kantor.</t>
  </si>
  <si>
    <t>Pembangunan pagar keliling BLKI.</t>
  </si>
  <si>
    <t>Mobilisasi peralatan BLKI.</t>
  </si>
  <si>
    <t>Pengadaan Meubelair Asrama UPTD  BLKI</t>
  </si>
  <si>
    <t>Pemasangan Pagar Teralis Gedung Kantor</t>
  </si>
  <si>
    <t>Penyediaan jasa sumber daya air dan listrik UPTD BLKI</t>
  </si>
  <si>
    <t>Pengadaan mesin/kartu absensi</t>
  </si>
  <si>
    <t>Pengadaan pakaian kerja lapangan</t>
  </si>
  <si>
    <t>Pengadaan pakaian KORPRI</t>
  </si>
  <si>
    <t>Pengadaan pakaian khusus hari-hari tertentu</t>
  </si>
  <si>
    <t>Sosialisasi UU Peraturan</t>
  </si>
  <si>
    <t>Bimbingan teknis implementasi peraturan perundang-undangan.</t>
  </si>
  <si>
    <t>Perencanaan Tenaga Kerja Makro dan Mikro</t>
  </si>
  <si>
    <t>Bimbingan teknis penyusunan perencanaan tenaga kerja.</t>
  </si>
  <si>
    <t>Rapat Koordinasi Ketenagakerjaan dan Ketransmigrasian</t>
  </si>
  <si>
    <t>Workshop PTK Mikro</t>
  </si>
  <si>
    <t>Sosialisasi Calon Penilai Angka Kredit Instruktur</t>
  </si>
  <si>
    <t>Penyusunan Laporan Realisasi Keuangan</t>
  </si>
  <si>
    <t>Penyusunan Laporan Keterangan Pertanggung Jawaban (LKPJ)</t>
  </si>
  <si>
    <t>Laporan Neraca</t>
  </si>
  <si>
    <t>Catatan atas Laporan Keuangan/CaLK</t>
  </si>
  <si>
    <t>Penyusunan rencana kerja anggaran (RKA)</t>
  </si>
  <si>
    <t>Sosialisasi Calon Tenaga Kerja Indonesia</t>
  </si>
  <si>
    <t>Program Peningkatan Kualitas dan Produktivitas Tenaga Kerja</t>
  </si>
  <si>
    <t>Penyusunan Profile Ketransmigrasian</t>
  </si>
  <si>
    <t>Rapat Koordinasi Tenaga Kerja dan Transmigrasi</t>
  </si>
  <si>
    <t>Sosialisasi peraturan penempatan tenaga kerja dalam negeri</t>
  </si>
  <si>
    <t>Sosialisasi PERMEN No. 12 Tahun 2013 tentang tata cara pengunaan TKA</t>
  </si>
  <si>
    <t>Peningkatan Profesionalisme tenaga kepelatihan dan instruktur BLKI ( Informal)</t>
  </si>
  <si>
    <t>Pendidikan dan Pelatihan keterampilan bagi pencari kerja di desa</t>
  </si>
  <si>
    <t>Peningkatan Kompetensi ( Akreditasi) lembaga pelatihan kerja</t>
  </si>
  <si>
    <t>Pelatihan kewirausahaan di UPTD BPPD</t>
  </si>
  <si>
    <t>Pembinaan lembaga produktivitas</t>
  </si>
  <si>
    <t>Penyusunan informasi bursa tenaga kerja online</t>
  </si>
  <si>
    <t>Monitoring tenaga kerja asing</t>
  </si>
  <si>
    <t>Penempatan tenaga kerja dalam negeri</t>
  </si>
  <si>
    <t xml:space="preserve">Pendayagunaan tenaga kerja sarjana </t>
  </si>
  <si>
    <t>Pengolahan dan penjabaran informasi pasar kerja (IPK)</t>
  </si>
  <si>
    <t xml:space="preserve"> Bimtek Calon Penilai Angka Kredit Tenaga Teknis Fungsional</t>
  </si>
  <si>
    <t>Pengadaan Perlengkapan Gedung Kantor UPTD BLKI</t>
  </si>
  <si>
    <t>Pemeliharaan Rutin/Berkala Kendaraan Dinas/ Operasional</t>
  </si>
  <si>
    <t xml:space="preserve"> Fasilitasi dan Advokasi Perencanaan Penganggaran Responsif Gender Prov. Kep. Bangka Belitung</t>
  </si>
  <si>
    <t>Rapat Koordinasi  Teknis Tenaga Kerja dan Transmigrasi</t>
  </si>
  <si>
    <t>MonevTenaga Kerja Asing (TKA)</t>
  </si>
  <si>
    <t>2.14.7</t>
  </si>
  <si>
    <t>Program Pengembangan Wilayah Transmigrasi</t>
  </si>
  <si>
    <t>2.14.8</t>
  </si>
  <si>
    <t>Program Pengawasan dan Hubungan Industrial</t>
  </si>
  <si>
    <t>Rapat LKS Tripartit dan Pembahasan Masalah ketenagakerjaan</t>
  </si>
  <si>
    <t>Pencegahan dan penyelesaian HI</t>
  </si>
  <si>
    <t xml:space="preserve"> Survey KHL</t>
  </si>
  <si>
    <t>Rapat Konsultasi DP dan Pembahasan UMP, UMK/ UMSK</t>
  </si>
  <si>
    <t>Penyuluhan tata cara penyelesaian perselisihan HI</t>
  </si>
  <si>
    <t>Peningkatan penerapan keselamatan dan kesejahteraan kerja (K3)</t>
  </si>
  <si>
    <t>Program Revitalisasi BLKI</t>
  </si>
  <si>
    <t>Operasional Perkantoran ( UPTD Balai Hyperkes)</t>
  </si>
  <si>
    <t>12 Bualn</t>
  </si>
  <si>
    <t>1 Dokumen</t>
  </si>
  <si>
    <t>Mobil 5 Unit, Motor 9 Unit</t>
  </si>
  <si>
    <t>35 Orang</t>
  </si>
  <si>
    <t>30 Buku</t>
  </si>
  <si>
    <t>30  Buku RTKP</t>
  </si>
  <si>
    <t>3 PTKK</t>
  </si>
  <si>
    <t>17 Buah Laporan</t>
  </si>
  <si>
    <t>40 Orang</t>
  </si>
  <si>
    <t>70 Buku</t>
  </si>
  <si>
    <t>Program Peningkatan Kompetensi dan Perluasan Kesempatan Tenaga Kerja</t>
  </si>
  <si>
    <t xml:space="preserve">Pelatihan Peningkatan desa Produktiv </t>
  </si>
  <si>
    <t>25 Orang</t>
  </si>
  <si>
    <t>7 kab/Kota</t>
  </si>
  <si>
    <t>100 KPA</t>
  </si>
  <si>
    <t>3 Set</t>
  </si>
  <si>
    <t>Pendidikan dan Pelatihan keterampilan bagi pencari kerja kabupaten/Kota</t>
  </si>
  <si>
    <t>Sosialisasi TUK Kios 3 in 1</t>
  </si>
  <si>
    <t>Teknologi tepat guna</t>
  </si>
  <si>
    <t>Kemitraan Pemerintah dan swasta dalam pelayanan penempatan tenaga kerja ke luar negeri</t>
  </si>
  <si>
    <t>Pelatihan Kewirausahaan untuk pemula</t>
  </si>
  <si>
    <t>Fasilitasi Penyusunan PTK kab/ Kota</t>
  </si>
  <si>
    <t>Penyelesaian Perselisihan HI</t>
  </si>
  <si>
    <t>2.14.9</t>
  </si>
  <si>
    <t>Program Peningkatan Kompetensi dan Produktifitas Tenaga kerja</t>
  </si>
  <si>
    <t xml:space="preserve"> Monitoring Evaluasi dan Pelaporan</t>
  </si>
  <si>
    <t>Peningkatan profesionalisme Tenaga Kepelatihan dan Instruktur BLKI (Informal)</t>
  </si>
  <si>
    <t>Pendidikan dan Pelatihan Keterampilan bagi Pencari kerja di Kab/Kota</t>
  </si>
  <si>
    <t>Pelatihan Kewirausahaan Mandiri bagi pemula.</t>
  </si>
  <si>
    <t>Pelatihan kewiraushaan produktiv</t>
  </si>
  <si>
    <t xml:space="preserve"> Pelatihan peningkatan desa produktiv</t>
  </si>
  <si>
    <t xml:space="preserve">Monitoring evaluasi kewirausahaan pada 7 kab/kota
</t>
  </si>
  <si>
    <t>Pelatihan motivasi berprestasi.</t>
  </si>
  <si>
    <t>Promosi produktivitas daerah</t>
  </si>
  <si>
    <t xml:space="preserve"> Pelatihan peningkatan produktivitas bagi pencari kerja usia produktif.</t>
  </si>
  <si>
    <t>Bimtek 5S</t>
  </si>
  <si>
    <t>Bimtek Manajemen Lembaga Pelatihan Kerja.</t>
  </si>
  <si>
    <t>Sertifikasi Tenaga Kerja</t>
  </si>
  <si>
    <t>Bimtek metodologi bagi instruktur LPKS</t>
  </si>
  <si>
    <t>Bimtek penerapan tata kelola LPK</t>
  </si>
  <si>
    <t xml:space="preserve"> Perluasan kesempatan kerja melalui Tenaga Kerja Mandiri.</t>
  </si>
  <si>
    <t xml:space="preserve"> Sosialisasi peningkatan Produktivitas Daerah</t>
  </si>
  <si>
    <t>Pembinaan lembaga Produktivitas</t>
  </si>
  <si>
    <t>Pengembangan dan perluasan kesempatan kerja melalui tenaga kerja Mandiri ( TKM )</t>
  </si>
  <si>
    <t>Monitoring penggunaan TKA</t>
  </si>
  <si>
    <t>Bimtek analisis pasar kerja</t>
  </si>
  <si>
    <t>Penyusunan Informasi bursa tenga kerja online</t>
  </si>
  <si>
    <t>Study Indentifikasi calon areal (SICA)</t>
  </si>
  <si>
    <t>Kerja sama antar daerah</t>
  </si>
  <si>
    <t>Fasilitasi Penempatan Transmigrasi</t>
  </si>
  <si>
    <t>12 Bulan</t>
  </si>
  <si>
    <t>30 Orang</t>
  </si>
  <si>
    <t>200 orang</t>
  </si>
  <si>
    <t>12 bulan</t>
  </si>
  <si>
    <t>Data KHL 7 kab/kota</t>
  </si>
  <si>
    <t>30 orang</t>
  </si>
  <si>
    <t>25 orang</t>
  </si>
  <si>
    <t>7 kab/kota</t>
  </si>
  <si>
    <t>400 orang</t>
  </si>
  <si>
    <t>14 Perusahaan di 7 kab/ kota</t>
  </si>
  <si>
    <t>21 Perusahaan di 7 kab/ kota</t>
  </si>
  <si>
    <t>350 Tenaga kerja</t>
  </si>
  <si>
    <t>66 Perusahaan</t>
  </si>
  <si>
    <t>80 orang</t>
  </si>
  <si>
    <t>50 Tempat kerja</t>
  </si>
  <si>
    <t>60 perusahaan</t>
  </si>
  <si>
    <t>80 Tempat kerja</t>
  </si>
  <si>
    <t>86 Perusahaan</t>
  </si>
  <si>
    <t>116 Perusahaan</t>
  </si>
  <si>
    <t>40 orang</t>
  </si>
  <si>
    <t>300 orang</t>
  </si>
  <si>
    <t>30 tenaga kerja</t>
  </si>
  <si>
    <t>60 Orang</t>
  </si>
  <si>
    <t>Penyediaan bahan logistic kantor</t>
  </si>
  <si>
    <t>Pelatihan Kewirausahaan Mandiri bagi pemula</t>
  </si>
  <si>
    <t>Monitoring evaluasi kewirausahaan pada 7 kab/kota</t>
  </si>
  <si>
    <t>Pelatihan motivasi berprestasi</t>
  </si>
  <si>
    <t>Gema Bulan Bakti Transmigrasi Nasional Prov. Kep. Bangka Belitung</t>
  </si>
  <si>
    <t>Study Akademis Wilayah Transmigrasi</t>
  </si>
  <si>
    <t>Bimtek tata cara pembuatan pendaftaran dan pengesahan PP/ PKB</t>
  </si>
  <si>
    <t>Penyuluhan, pembinaan dan sosialisasi sarana HI</t>
  </si>
  <si>
    <t>Penyelesaian kasus PHK</t>
  </si>
  <si>
    <t>Pemetaan kerawanan kondisi HI</t>
  </si>
  <si>
    <t>Pemeriksaan Norma Ketenagakerjaan</t>
  </si>
  <si>
    <t>Pemeriksaan kasus ketenagakerjaan</t>
  </si>
  <si>
    <t>Pemberdayaan ahli K3</t>
  </si>
  <si>
    <t>Pelatihan pensertifikatan operator pesawat angkatan angkutan tenaga produksi</t>
  </si>
  <si>
    <t>Pelatihan petugas pertolongan pertama pada kecelakaan kerja.</t>
  </si>
  <si>
    <t>Pemetaan wajib lapor kontruksi</t>
  </si>
  <si>
    <t>Pelatihan teknis penangulangan kebakaran</t>
  </si>
  <si>
    <t>Diklat keahlian K3</t>
  </si>
  <si>
    <t>Pengujian peralatan listrik dan mekanik diperusahaan</t>
  </si>
  <si>
    <t>Pemantauan faktor resiko lingkungan kerja</t>
  </si>
  <si>
    <t>Pemerikasaan colinestrase pada tenaga kerja penyemprotan.</t>
  </si>
  <si>
    <t xml:space="preserve"> Pemeriksaan Tenaga Kerja</t>
  </si>
  <si>
    <t>Penyusunan Database Lembaga Pelatihan Kerja</t>
  </si>
  <si>
    <t>Analisis produktivitas dan Standar Dasar Penetapan,Pengupahan minimum Provinsi dan Kab/Kota.</t>
  </si>
  <si>
    <t>Bimtek Analisis rencana kebutuhan pelatihan kerja</t>
  </si>
  <si>
    <t>Pemberdayaan masyarakat melalui terapan teknologi tepat guna ( TTG )</t>
  </si>
  <si>
    <t xml:space="preserve"> Bimtek Bursa kerja on line</t>
  </si>
  <si>
    <t>7 Kab/ kota</t>
  </si>
  <si>
    <t>30 buku RTKP</t>
  </si>
  <si>
    <t>2 Kab/ kota</t>
  </si>
  <si>
    <t>50 buku</t>
  </si>
  <si>
    <t>65 orang</t>
  </si>
  <si>
    <t>120 orang pelaku usaha</t>
  </si>
  <si>
    <t>100 orang</t>
  </si>
  <si>
    <t>35 perusahaan</t>
  </si>
  <si>
    <t>35 kasus</t>
  </si>
  <si>
    <t>105 peserta</t>
  </si>
  <si>
    <t>14 perusahaan di 7 kab/ kota</t>
  </si>
  <si>
    <t>21 perusahaan</t>
  </si>
  <si>
    <t>30 perusahaan</t>
  </si>
  <si>
    <t>15 kasus</t>
  </si>
  <si>
    <t>20 orang</t>
  </si>
  <si>
    <t>12 alat</t>
  </si>
  <si>
    <t>120 tenaga kerja</t>
  </si>
  <si>
    <t>350 tenaga kerja</t>
  </si>
  <si>
    <t>300 orang'</t>
  </si>
  <si>
    <t>7 perusahaan</t>
  </si>
  <si>
    <t>KET</t>
  </si>
  <si>
    <t>Penyediaan Jasa Sumber Daya Air dan Listrik UPTD BLKI</t>
  </si>
  <si>
    <t>700 lembar materai, 30 buku cek</t>
  </si>
  <si>
    <t>Pengadaan Kontruksi Jaringan Air</t>
  </si>
  <si>
    <t>Pembangunan Tempat Parkir Kendaraan</t>
  </si>
  <si>
    <t>1 Unit</t>
  </si>
  <si>
    <t>1 sumur bor</t>
  </si>
  <si>
    <t xml:space="preserve"> 1 unit tangga logam, 20 buah meja 1/2 biro dan 20 buah rak buku </t>
  </si>
  <si>
    <t>1 gedung</t>
  </si>
  <si>
    <t>7 kab/ kota</t>
  </si>
  <si>
    <t>Pengadaan dan Sosialisasi Aplikasi Database Ketenagakerjaan</t>
  </si>
  <si>
    <t>Bimbingan Teknis Penyusunan Rencana Tenaga Kerja Kabupaten/ Kota</t>
  </si>
  <si>
    <t>Workshop PTK</t>
  </si>
  <si>
    <t>40 peserta</t>
  </si>
  <si>
    <t>30 peserta</t>
  </si>
  <si>
    <t>223 dokumen</t>
  </si>
  <si>
    <t>153 PNS</t>
  </si>
  <si>
    <t>25 dokumen</t>
  </si>
  <si>
    <t>25 buku</t>
  </si>
  <si>
    <t>1 aplikasi</t>
  </si>
  <si>
    <t>3  hari</t>
  </si>
  <si>
    <t>penyusunan Rencana Pembangunan Kawasan Transmigrasi, partisipasi masyarakat</t>
  </si>
  <si>
    <t>Dukungan Manajemen dan Dukungan Teknis Lainnya</t>
  </si>
  <si>
    <t>Pengembangan Sarana dan Prasarana Di kawasan Transmigrasi</t>
  </si>
  <si>
    <t>Peningkatan Kapasitas SDM di Kawasan Transmigrasi</t>
  </si>
  <si>
    <t>Penyerasian Lingkungan di Kawasan Transmigrasi</t>
  </si>
</sst>
</file>

<file path=xl/styles.xml><?xml version="1.0" encoding="utf-8"?>
<styleSheet xmlns="http://schemas.openxmlformats.org/spreadsheetml/2006/main">
  <numFmts count="2">
    <numFmt numFmtId="6" formatCode="&quot;Rp&quot;#,##0_);[Red]\(&quot;Rp&quot;#,##0\)"/>
    <numFmt numFmtId="41" formatCode="_(* #,##0_);_(* \(#,##0\);_(* &quot;-&quot;_);_(@_)"/>
  </numFmts>
  <fonts count="5"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vertical="center"/>
    </xf>
    <xf numFmtId="0" fontId="2" fillId="0" borderId="6" xfId="0" applyFont="1" applyBorder="1"/>
    <xf numFmtId="0" fontId="2" fillId="0" borderId="1" xfId="0" applyFont="1" applyBorder="1" applyAlignment="1">
      <alignment vertical="center" wrapText="1"/>
    </xf>
    <xf numFmtId="0" fontId="1" fillId="4" borderId="5" xfId="0" applyFont="1" applyFill="1" applyBorder="1" applyAlignment="1">
      <alignment horizontal="left" vertical="center"/>
    </xf>
    <xf numFmtId="0" fontId="2" fillId="0" borderId="0" xfId="0" applyFont="1"/>
    <xf numFmtId="0" fontId="1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6" fontId="1" fillId="0" borderId="1" xfId="0" quotePrefix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8" xfId="0" applyFont="1" applyFill="1" applyBorder="1"/>
    <xf numFmtId="0" fontId="2" fillId="4" borderId="8" xfId="0" applyFont="1" applyFill="1" applyBorder="1" applyAlignment="1">
      <alignment vertical="center"/>
    </xf>
    <xf numFmtId="0" fontId="2" fillId="4" borderId="3" xfId="0" applyFont="1" applyFill="1" applyBorder="1"/>
    <xf numFmtId="0" fontId="2" fillId="4" borderId="0" xfId="0" applyFont="1" applyFill="1"/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/>
    <xf numFmtId="3" fontId="2" fillId="0" borderId="8" xfId="0" applyNumberFormat="1" applyFont="1" applyBorder="1" applyAlignment="1">
      <alignment vertical="center"/>
    </xf>
    <xf numFmtId="0" fontId="2" fillId="0" borderId="1" xfId="0" applyFont="1" applyBorder="1"/>
    <xf numFmtId="3" fontId="2" fillId="4" borderId="8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9" fontId="2" fillId="0" borderId="8" xfId="0" applyNumberFormat="1" applyFont="1" applyBorder="1"/>
    <xf numFmtId="41" fontId="2" fillId="0" borderId="8" xfId="0" applyNumberFormat="1" applyFont="1" applyBorder="1"/>
    <xf numFmtId="41" fontId="2" fillId="0" borderId="3" xfId="0" applyNumberFormat="1" applyFont="1" applyBorder="1"/>
    <xf numFmtId="41" fontId="2" fillId="4" borderId="8" xfId="0" applyNumberFormat="1" applyFont="1" applyFill="1" applyBorder="1"/>
    <xf numFmtId="41" fontId="2" fillId="4" borderId="3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10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6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8" xfId="0" applyFont="1" applyFill="1" applyBorder="1"/>
    <xf numFmtId="9" fontId="2" fillId="0" borderId="8" xfId="0" applyNumberFormat="1" applyFont="1" applyFill="1" applyBorder="1"/>
    <xf numFmtId="41" fontId="2" fillId="0" borderId="8" xfId="0" applyNumberFormat="1" applyFont="1" applyFill="1" applyBorder="1"/>
    <xf numFmtId="41" fontId="2" fillId="0" borderId="8" xfId="0" applyNumberFormat="1" applyFont="1" applyFill="1" applyBorder="1" applyAlignment="1">
      <alignment vertical="center"/>
    </xf>
    <xf numFmtId="0" fontId="2" fillId="0" borderId="0" xfId="0" applyFont="1" applyFill="1"/>
    <xf numFmtId="6" fontId="1" fillId="5" borderId="1" xfId="0" quotePrefix="1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5" borderId="7" xfId="0" applyFont="1" applyFill="1" applyBorder="1"/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/>
    <xf numFmtId="9" fontId="2" fillId="5" borderId="8" xfId="0" applyNumberFormat="1" applyFont="1" applyFill="1" applyBorder="1"/>
    <xf numFmtId="41" fontId="2" fillId="5" borderId="8" xfId="0" applyNumberFormat="1" applyFont="1" applyFill="1" applyBorder="1" applyAlignment="1">
      <alignment vertical="center"/>
    </xf>
    <xf numFmtId="41" fontId="2" fillId="5" borderId="5" xfId="0" applyNumberFormat="1" applyFont="1" applyFill="1" applyBorder="1" applyAlignment="1">
      <alignment vertical="center"/>
    </xf>
    <xf numFmtId="41" fontId="2" fillId="5" borderId="1" xfId="0" applyNumberFormat="1" applyFont="1" applyFill="1" applyBorder="1" applyAlignment="1">
      <alignment vertical="center"/>
    </xf>
    <xf numFmtId="41" fontId="2" fillId="5" borderId="9" xfId="0" applyNumberFormat="1" applyFont="1" applyFill="1" applyBorder="1" applyAlignment="1">
      <alignment vertical="center"/>
    </xf>
    <xf numFmtId="41" fontId="2" fillId="5" borderId="7" xfId="0" applyNumberFormat="1" applyFont="1" applyFill="1" applyBorder="1" applyAlignment="1">
      <alignment vertical="center"/>
    </xf>
    <xf numFmtId="0" fontId="2" fillId="5" borderId="0" xfId="0" applyFont="1" applyFill="1"/>
    <xf numFmtId="0" fontId="2" fillId="5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8" xfId="0" applyNumberFormat="1" applyFont="1" applyFill="1" applyBorder="1" applyAlignment="1">
      <alignment vertical="center"/>
    </xf>
    <xf numFmtId="41" fontId="2" fillId="0" borderId="3" xfId="0" applyNumberFormat="1" applyFont="1" applyFill="1" applyBorder="1"/>
    <xf numFmtId="0" fontId="2" fillId="0" borderId="5" xfId="0" applyFont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8" xfId="0" applyFont="1" applyFill="1" applyBorder="1"/>
    <xf numFmtId="3" fontId="3" fillId="3" borderId="8" xfId="0" applyNumberFormat="1" applyFont="1" applyFill="1" applyBorder="1" applyAlignment="1">
      <alignment vertical="center"/>
    </xf>
    <xf numFmtId="41" fontId="3" fillId="3" borderId="8" xfId="0" applyNumberFormat="1" applyFont="1" applyFill="1" applyBorder="1"/>
    <xf numFmtId="41" fontId="3" fillId="3" borderId="3" xfId="0" applyNumberFormat="1" applyFont="1" applyFill="1" applyBorder="1"/>
    <xf numFmtId="0" fontId="3" fillId="3" borderId="0" xfId="0" applyFont="1" applyFill="1"/>
    <xf numFmtId="9" fontId="2" fillId="0" borderId="8" xfId="0" applyNumberFormat="1" applyFont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9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3" fontId="2" fillId="5" borderId="8" xfId="0" applyNumberFormat="1" applyFont="1" applyFill="1" applyBorder="1" applyAlignment="1">
      <alignment vertical="center"/>
    </xf>
    <xf numFmtId="41" fontId="2" fillId="5" borderId="8" xfId="0" applyNumberFormat="1" applyFont="1" applyFill="1" applyBorder="1"/>
    <xf numFmtId="41" fontId="3" fillId="5" borderId="7" xfId="0" applyNumberFormat="1" applyFont="1" applyFill="1" applyBorder="1" applyAlignment="1">
      <alignment vertical="center"/>
    </xf>
    <xf numFmtId="41" fontId="3" fillId="5" borderId="8" xfId="0" applyNumberFormat="1" applyFont="1" applyFill="1" applyBorder="1"/>
    <xf numFmtId="0" fontId="2" fillId="5" borderId="8" xfId="0" applyFont="1" applyFill="1" applyBorder="1" applyAlignment="1">
      <alignment wrapText="1"/>
    </xf>
    <xf numFmtId="0" fontId="1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wrapText="1"/>
    </xf>
    <xf numFmtId="9" fontId="2" fillId="5" borderId="8" xfId="0" applyNumberFormat="1" applyFont="1" applyFill="1" applyBorder="1" applyAlignment="1">
      <alignment wrapText="1"/>
    </xf>
    <xf numFmtId="0" fontId="2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wrapText="1"/>
    </xf>
    <xf numFmtId="0" fontId="2" fillId="5" borderId="0" xfId="0" applyFont="1" applyFill="1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9" fontId="2" fillId="0" borderId="8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5" xfId="0" applyFont="1" applyBorder="1" applyAlignment="1">
      <alignment vertical="center" wrapText="1"/>
    </xf>
    <xf numFmtId="41" fontId="2" fillId="0" borderId="8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4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1" fontId="2" fillId="5" borderId="8" xfId="0" applyNumberFormat="1" applyFont="1" applyFill="1" applyBorder="1" applyAlignment="1">
      <alignment wrapText="1"/>
    </xf>
    <xf numFmtId="0" fontId="2" fillId="0" borderId="0" xfId="0" applyFont="1" applyAlignment="1">
      <alignment horizontal="justify" wrapText="1"/>
    </xf>
    <xf numFmtId="0" fontId="2" fillId="4" borderId="8" xfId="0" applyFont="1" applyFill="1" applyBorder="1" applyAlignment="1">
      <alignment wrapText="1"/>
    </xf>
    <xf numFmtId="41" fontId="2" fillId="4" borderId="8" xfId="0" applyNumberFormat="1" applyFont="1" applyFill="1" applyBorder="1" applyAlignment="1">
      <alignment vertical="center"/>
    </xf>
    <xf numFmtId="41" fontId="3" fillId="5" borderId="1" xfId="0" applyNumberFormat="1" applyFont="1" applyFill="1" applyBorder="1" applyAlignment="1">
      <alignment vertical="center"/>
    </xf>
    <xf numFmtId="41" fontId="3" fillId="5" borderId="8" xfId="0" applyNumberFormat="1" applyFont="1" applyFill="1" applyBorder="1" applyAlignment="1">
      <alignment vertical="center"/>
    </xf>
    <xf numFmtId="0" fontId="2" fillId="5" borderId="8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KA%20USULAN%20PROGRAM%20n%20KEGIATAN%20DISNAKER%202016/RKA%202016%20Disnaker%20trans/SEKRETARIAT/RKA%20SEKRETARIAT%202016%20Oke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RKA%20USULAN%20PROGRAM%20n%20KEGIATAN%20DISNAKER%202016/RKA%202016%20Disnaker%20trans/RKA%20PROGRAM%202016/BINA%20PROGRAM%20APBD%202016%20OKEY%20or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dri/Documents/RKA%202016%20Disnaker%20trans/RKA%20PROGRAM%202016/BINA%20PROGRAM%20APBD%202016%20EVALUAS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dri/Documents/RKA%202016%20Disnaker%20trans/usulan%20uptd%20hyperkes%202016/RKA%20HYPERKES%20perubahan%20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KA%20USULAN%20PROGRAM%20n%20KEGIATAN%20DISNAKER%202016/RKA%202016%20Disnaker%20trans/bppd/Usulan%20Keg%202016%20keg%20ops%20bpp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dri/Documents/RKA%202016%20Disnaker%20trans/BLKI/UPTD%20BLKI%20APBD%202016%20REVISI%202016%20H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KA%20USULAN%20PROGRAM%20n%20KEGIATAN%20DISNAKER%202016/RKA%202016/BLKI/UPTD%20BLKI%20APBD%202016%20REVISI%202016%20H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dri/Documents/RKA%202016%20Disnaker%20trans/SEKRETARIAT/RKA%20SEKRETARIAT%202016%20O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dri/Documents/RKA%202016%20Disnaker%20trans/SEKRETARIAT/KEPEGAWAIAN%20APBD%202016%20Oke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dri/Documents/RKA%202016%20Disnaker%20trans/RKA%20PROGRAM%202016/BINA%20PROGRAM%20APBD%202016%20OKE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dri/Documents/RKA%202016%20Disnaker%20trans/RKA%20PROGRAM%202016/BINA%20PROGRAM%20APBD%202016%20pak%20rian%20oke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Jasa Kom n SDA"/>
      <sheetName val="Jasa Keuangan"/>
      <sheetName val="Jasa Kebersihan Ktr"/>
      <sheetName val="Pemeliharaan Alat KTR"/>
      <sheetName val="Komponen Listrik"/>
      <sheetName val="bahan bacaan dan uu"/>
      <sheetName val="Pemeliharaan Kend"/>
      <sheetName val="Pemeliharaan Gedung"/>
      <sheetName val="Brg Cetakan"/>
      <sheetName val="ATK"/>
      <sheetName val="Surat"/>
      <sheetName val="Makan Rapat"/>
      <sheetName val="SPPD"/>
      <sheetName val="Logistik KTR"/>
      <sheetName val="Pameran"/>
      <sheetName val="Parkir"/>
      <sheetName val="Perlengkapan KTR"/>
    </sheetNames>
    <sheetDataSet>
      <sheetData sheetId="0" refreshError="1"/>
      <sheetData sheetId="1" refreshError="1"/>
      <sheetData sheetId="2" refreshError="1">
        <row r="40">
          <cell r="M40">
            <v>160860000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Workshop PTK-ok"/>
      <sheetName val="lakip-ok"/>
      <sheetName val="Peny.Laporan-ok"/>
      <sheetName val="monev program-ok"/>
      <sheetName val="RAPAT KOORDINASI KETENAGAKERJAA"/>
    </sheetNames>
    <sheetDataSet>
      <sheetData sheetId="0" refreshError="1"/>
      <sheetData sheetId="1" refreshError="1"/>
      <sheetData sheetId="2" refreshError="1"/>
      <sheetData sheetId="3" refreshError="1">
        <row r="59">
          <cell r="K59">
            <v>239918500</v>
          </cell>
        </row>
      </sheetData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2016"/>
    </sheetNames>
    <sheetDataSet>
      <sheetData sheetId="0" refreshError="1">
        <row r="24">
          <cell r="K24">
            <v>158105000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librasi"/>
      <sheetName val=" Penyuluhan manj lamp 2"/>
      <sheetName val="lingkungan  lmp 2"/>
      <sheetName val="pemantauan resiko ling kerja"/>
      <sheetName val="Penyuluhan  perusahaan  lmp 2"/>
      <sheetName val="kesja umkm lmp 2"/>
      <sheetName val="apd lmp 2"/>
      <sheetName val="operasional lamp 2"/>
      <sheetName val="HB tng kerja perempuan lamp 2"/>
      <sheetName val="Jaringan air Lamp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2">
          <cell r="M162">
            <v>296980500</v>
          </cell>
        </row>
      </sheetData>
      <sheetData sheetId="8" refreshError="1"/>
      <sheetData sheetId="9" refreshError="1">
        <row r="39">
          <cell r="Q39">
            <v>27550000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ps lamp 2 ok"/>
      <sheetName val="Sheet4"/>
    </sheetNames>
    <sheetDataSet>
      <sheetData sheetId="0" refreshError="1">
        <row r="101">
          <cell r="N101">
            <v>252140000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perasional BLK1 "/>
      <sheetName val="Penyedian air listrik"/>
      <sheetName val="Pemeliharaan Sarana UPTD BLKI"/>
      <sheetName val="Operasional Kios3in1"/>
      <sheetName val="Penyediaan Jasa Peralatan ktr"/>
      <sheetName val="Pemelihraan rutin bengkel"/>
      <sheetName val="Pelatihan 2016"/>
      <sheetName val="Instruktur"/>
      <sheetName val="peralatan kantor"/>
      <sheetName val="Mobil blki"/>
      <sheetName val="peralatan workshop"/>
      <sheetName val="Landscape"/>
    </sheetNames>
    <sheetDataSet>
      <sheetData sheetId="0" refreshError="1"/>
      <sheetData sheetId="1" refreshError="1"/>
      <sheetData sheetId="2" refreshError="1"/>
      <sheetData sheetId="3" refreshError="1">
        <row r="144">
          <cell r="K144">
            <v>296508500</v>
          </cell>
        </row>
      </sheetData>
      <sheetData sheetId="4" refreshError="1"/>
      <sheetData sheetId="5" refreshError="1">
        <row r="42">
          <cell r="K42">
            <v>56700000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rasional BLK1 "/>
      <sheetName val="Penyedian air listrik"/>
      <sheetName val="Pemeliharaan Sarana UPTD BLKI"/>
      <sheetName val="Operasional Kios3in1"/>
      <sheetName val="Penyediaan Jasa Peralatan ktr"/>
      <sheetName val="Pemelihraan rutin bengkel"/>
      <sheetName val="Pelatihan 2016"/>
      <sheetName val="Instruktur"/>
      <sheetName val="peralatan kantor"/>
      <sheetName val="Mobil blki"/>
      <sheetName val="peralatan workshop"/>
      <sheetName val="Landsca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3">
          <cell r="K43">
            <v>52670000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kap"/>
      <sheetName val="Jasa Kom n SDA"/>
      <sheetName val="Jasa Keuangan"/>
      <sheetName val="Jasa Kebersihan Ktr"/>
      <sheetName val="Pemeliharaan Alat KTR"/>
      <sheetName val="Komponen Listrik"/>
      <sheetName val="bahan bacaan dan uu"/>
      <sheetName val="Pemeliharaan Kend"/>
      <sheetName val="Pemeliharaan Gedung"/>
      <sheetName val="Brg Cetakan"/>
      <sheetName val="ATK"/>
      <sheetName val="Surat"/>
      <sheetName val="Makan Rapat"/>
      <sheetName val="SPPD"/>
      <sheetName val="Logistik KTR"/>
      <sheetName val="Pameran"/>
      <sheetName val="Parkir"/>
      <sheetName val="Perlengkapan K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L15">
            <v>317350000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75">
          <cell r="N75">
            <v>179810000</v>
          </cell>
        </row>
      </sheetData>
      <sheetData sheetId="16" refreshError="1">
        <row r="24">
          <cell r="L24">
            <v>167165000</v>
          </cell>
        </row>
      </sheetData>
      <sheetData sheetId="17" refreshError="1">
        <row r="24">
          <cell r="L24">
            <v>77740000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Baju Dinas 16"/>
      <sheetName val="TPAK 16"/>
      <sheetName val="SOS.PENGAWASAN 16"/>
      <sheetName val="SDM DIKLAT 16"/>
      <sheetName val="RAkor 16"/>
    </sheetNames>
    <sheetDataSet>
      <sheetData sheetId="0" refreshError="1">
        <row r="47">
          <cell r="N47">
            <v>172255000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Workshop PTK-ok"/>
      <sheetName val="lakip-ok"/>
      <sheetName val="Peny.Laporan-ok"/>
      <sheetName val="monev program-ok"/>
      <sheetName val="RAPAT KOORDINASI KETENAGAKERJAA"/>
    </sheetNames>
    <sheetDataSet>
      <sheetData sheetId="0" refreshError="1">
        <row r="101">
          <cell r="K101">
            <v>121465000</v>
          </cell>
        </row>
      </sheetData>
      <sheetData sheetId="1" refreshError="1">
        <row r="68">
          <cell r="K68">
            <v>38244000</v>
          </cell>
        </row>
      </sheetData>
      <sheetData sheetId="2" refreshError="1">
        <row r="76">
          <cell r="K76">
            <v>96993000</v>
          </cell>
        </row>
      </sheetData>
      <sheetData sheetId="3" refreshError="1"/>
      <sheetData sheetId="4" refreshError="1">
        <row r="101">
          <cell r="K101">
            <v>219895000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imtek PTK kab,kota"/>
      <sheetName val="RKA"/>
    </sheetNames>
    <sheetDataSet>
      <sheetData sheetId="0" refreshError="1">
        <row r="104">
          <cell r="K104">
            <v>184560000</v>
          </cell>
        </row>
      </sheetData>
      <sheetData sheetId="1" refreshError="1">
        <row r="57">
          <cell r="K57">
            <v>35720000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4"/>
  <sheetViews>
    <sheetView tabSelected="1" view="pageBreakPreview" topLeftCell="A67" zoomScaleNormal="110" zoomScaleSheetLayoutView="100" workbookViewId="0">
      <selection activeCell="A4" sqref="A4:O5"/>
    </sheetView>
  </sheetViews>
  <sheetFormatPr defaultRowHeight="12.75"/>
  <cols>
    <col min="1" max="1" width="7.140625" style="14" customWidth="1"/>
    <col min="2" max="2" width="28.5703125" style="40" customWidth="1"/>
    <col min="3" max="3" width="37.5703125" style="41" customWidth="1"/>
    <col min="4" max="4" width="13.42578125" style="8" customWidth="1"/>
    <col min="5" max="5" width="10" style="100" customWidth="1"/>
    <col min="6" max="6" width="11.85546875" style="41" customWidth="1"/>
    <col min="7" max="7" width="10.28515625" style="112" customWidth="1"/>
    <col min="8" max="8" width="14.85546875" style="73" customWidth="1"/>
    <col min="9" max="9" width="10" style="59" customWidth="1"/>
    <col min="10" max="10" width="12" style="59" customWidth="1"/>
    <col min="11" max="11" width="9.42578125" style="72" customWidth="1"/>
    <col min="12" max="12" width="11.85546875" style="72" customWidth="1"/>
    <col min="13" max="13" width="8.5703125" style="8" customWidth="1"/>
    <col min="14" max="14" width="12.42578125" style="8" customWidth="1"/>
    <col min="15" max="15" width="7.85546875" style="8" customWidth="1"/>
    <col min="16" max="16384" width="9.140625" style="8"/>
  </cols>
  <sheetData>
    <row r="1" spans="1:18" ht="18.75">
      <c r="A1" s="136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8" ht="18.75">
      <c r="A2" s="136" t="s">
        <v>134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8" ht="15.75" customHeight="1">
      <c r="A3" s="48"/>
      <c r="B3" s="48"/>
      <c r="C3" s="116"/>
      <c r="D3" s="48"/>
      <c r="E3" s="48"/>
      <c r="F3" s="48"/>
      <c r="G3" s="125"/>
      <c r="H3" s="48"/>
      <c r="I3" s="48"/>
      <c r="J3" s="48"/>
      <c r="K3" s="48"/>
      <c r="L3" s="48"/>
      <c r="M3" s="48"/>
      <c r="N3" s="48"/>
      <c r="O3" s="48"/>
    </row>
    <row r="4" spans="1:18">
      <c r="A4" s="137" t="s">
        <v>135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9"/>
      <c r="Q4" s="9"/>
      <c r="R4" s="9"/>
    </row>
    <row r="5" spans="1:18" ht="15" customHeight="1">
      <c r="A5" s="138" t="s">
        <v>136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0"/>
      <c r="Q5" s="10"/>
      <c r="R5" s="10"/>
    </row>
    <row r="6" spans="1:18">
      <c r="A6" s="49"/>
      <c r="B6" s="49"/>
      <c r="C6" s="117"/>
      <c r="D6" s="49"/>
      <c r="E6" s="90"/>
      <c r="F6" s="49"/>
      <c r="G6" s="49"/>
      <c r="H6" s="49"/>
      <c r="I6" s="49"/>
      <c r="J6" s="49"/>
      <c r="K6" s="49"/>
      <c r="L6" s="49"/>
      <c r="M6" s="49"/>
      <c r="N6" s="49"/>
      <c r="O6" s="49"/>
      <c r="P6" s="10"/>
      <c r="Q6" s="10"/>
      <c r="R6" s="10"/>
    </row>
    <row r="7" spans="1:18" s="14" customFormat="1" ht="29.25" customHeight="1">
      <c r="A7" s="139" t="s">
        <v>15</v>
      </c>
      <c r="B7" s="140" t="s">
        <v>23</v>
      </c>
      <c r="C7" s="139" t="s">
        <v>0</v>
      </c>
      <c r="D7" s="140" t="s">
        <v>24</v>
      </c>
      <c r="E7" s="140" t="s">
        <v>25</v>
      </c>
      <c r="F7" s="140"/>
      <c r="G7" s="140"/>
      <c r="H7" s="140"/>
      <c r="I7" s="140"/>
      <c r="J7" s="140"/>
      <c r="K7" s="140"/>
      <c r="L7" s="140"/>
      <c r="M7" s="140"/>
      <c r="N7" s="140"/>
      <c r="O7" s="115" t="s">
        <v>325</v>
      </c>
      <c r="P7" s="12"/>
      <c r="Q7" s="13"/>
      <c r="R7" s="13"/>
    </row>
    <row r="8" spans="1:18" s="14" customFormat="1" ht="12.75" customHeight="1">
      <c r="A8" s="139"/>
      <c r="B8" s="140"/>
      <c r="C8" s="139"/>
      <c r="D8" s="140"/>
      <c r="E8" s="140">
        <v>2013</v>
      </c>
      <c r="F8" s="140"/>
      <c r="G8" s="141">
        <v>2014</v>
      </c>
      <c r="H8" s="141"/>
      <c r="I8" s="142">
        <v>2015</v>
      </c>
      <c r="J8" s="142"/>
      <c r="K8" s="141">
        <v>2016</v>
      </c>
      <c r="L8" s="141"/>
      <c r="M8" s="140">
        <v>2017</v>
      </c>
      <c r="N8" s="140"/>
      <c r="O8" s="15"/>
    </row>
    <row r="9" spans="1:18" s="14" customFormat="1" ht="12.75" customHeight="1">
      <c r="A9" s="139"/>
      <c r="B9" s="140"/>
      <c r="C9" s="139"/>
      <c r="D9" s="140"/>
      <c r="E9" s="80" t="s">
        <v>26</v>
      </c>
      <c r="F9" s="16" t="s">
        <v>27</v>
      </c>
      <c r="G9" s="81" t="s">
        <v>26</v>
      </c>
      <c r="H9" s="60" t="s">
        <v>27</v>
      </c>
      <c r="I9" s="50" t="s">
        <v>26</v>
      </c>
      <c r="J9" s="51" t="s">
        <v>27</v>
      </c>
      <c r="K9" s="81" t="s">
        <v>26</v>
      </c>
      <c r="L9" s="60" t="s">
        <v>27</v>
      </c>
      <c r="M9" s="11" t="s">
        <v>26</v>
      </c>
      <c r="N9" s="16" t="s">
        <v>27</v>
      </c>
      <c r="O9" s="15"/>
    </row>
    <row r="10" spans="1:18" s="14" customFormat="1" ht="15" customHeight="1">
      <c r="A10" s="17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81">
        <v>7</v>
      </c>
      <c r="H10" s="61">
        <v>8</v>
      </c>
      <c r="I10" s="52">
        <v>9</v>
      </c>
      <c r="J10" s="52">
        <v>10</v>
      </c>
      <c r="K10" s="61">
        <v>11</v>
      </c>
      <c r="L10" s="61">
        <v>12</v>
      </c>
      <c r="M10" s="17">
        <v>13</v>
      </c>
      <c r="N10" s="17">
        <v>14</v>
      </c>
      <c r="O10" s="17">
        <v>15</v>
      </c>
    </row>
    <row r="11" spans="1:18" s="14" customFormat="1" ht="18" customHeight="1">
      <c r="A11" s="18"/>
      <c r="B11" s="1" t="s">
        <v>22</v>
      </c>
      <c r="C11" s="19"/>
      <c r="D11" s="20"/>
      <c r="E11" s="20"/>
      <c r="F11" s="20"/>
      <c r="G11" s="107"/>
      <c r="H11" s="62"/>
      <c r="I11" s="53"/>
      <c r="J11" s="53"/>
      <c r="K11" s="62"/>
      <c r="L11" s="62"/>
      <c r="M11" s="20"/>
      <c r="N11" s="20"/>
      <c r="O11" s="21"/>
    </row>
    <row r="12" spans="1:18">
      <c r="A12" s="2"/>
      <c r="B12" s="1" t="s">
        <v>8</v>
      </c>
      <c r="C12" s="118"/>
      <c r="D12" s="3"/>
      <c r="E12" s="91"/>
      <c r="F12" s="4"/>
      <c r="G12" s="108"/>
      <c r="H12" s="64"/>
      <c r="I12" s="54"/>
      <c r="J12" s="54"/>
      <c r="K12" s="63"/>
      <c r="L12" s="63"/>
      <c r="M12" s="3"/>
      <c r="N12" s="3"/>
      <c r="O12" s="5"/>
    </row>
    <row r="13" spans="1:18" s="27" customFormat="1" ht="24.75" customHeight="1">
      <c r="A13" s="22" t="s">
        <v>16</v>
      </c>
      <c r="B13" s="23" t="s">
        <v>1</v>
      </c>
      <c r="C13" s="119"/>
      <c r="D13" s="24"/>
      <c r="E13" s="92"/>
      <c r="F13" s="25"/>
      <c r="G13" s="130"/>
      <c r="H13" s="25"/>
      <c r="I13" s="24"/>
      <c r="J13" s="24"/>
      <c r="K13" s="24"/>
      <c r="L13" s="24"/>
      <c r="M13" s="24"/>
      <c r="N13" s="24"/>
      <c r="O13" s="26"/>
    </row>
    <row r="14" spans="1:18" ht="68.25" customHeight="1">
      <c r="A14" s="28"/>
      <c r="B14" s="29"/>
      <c r="C14" s="6" t="s">
        <v>28</v>
      </c>
      <c r="D14" s="30"/>
      <c r="E14" s="93">
        <v>1</v>
      </c>
      <c r="F14" s="31">
        <v>20000000</v>
      </c>
      <c r="G14" s="109">
        <v>1</v>
      </c>
      <c r="H14" s="67">
        <v>20000000</v>
      </c>
      <c r="I14" s="56">
        <v>1</v>
      </c>
      <c r="J14" s="57">
        <v>15500000</v>
      </c>
      <c r="K14" s="135" t="s">
        <v>327</v>
      </c>
      <c r="L14" s="132">
        <v>15500000</v>
      </c>
      <c r="M14" s="43">
        <v>1</v>
      </c>
      <c r="N14" s="44">
        <f>L14+(L14*10%)</f>
        <v>17050000</v>
      </c>
      <c r="O14" s="45"/>
    </row>
    <row r="15" spans="1:18" ht="29.25" customHeight="1">
      <c r="A15" s="28"/>
      <c r="B15" s="29"/>
      <c r="C15" s="6" t="s">
        <v>29</v>
      </c>
      <c r="D15" s="30"/>
      <c r="E15" s="93">
        <v>1</v>
      </c>
      <c r="F15" s="31">
        <v>224000000</v>
      </c>
      <c r="G15" s="109">
        <v>1</v>
      </c>
      <c r="H15" s="67">
        <v>249996000</v>
      </c>
      <c r="I15" s="56">
        <v>1</v>
      </c>
      <c r="J15" s="57">
        <v>216000000</v>
      </c>
      <c r="K15" s="66" t="s">
        <v>255</v>
      </c>
      <c r="L15" s="132">
        <v>216000000</v>
      </c>
      <c r="M15" s="43">
        <v>1</v>
      </c>
      <c r="N15" s="44">
        <f t="shared" ref="N15:N101" si="0">L15+(L15*10%)</f>
        <v>237600000</v>
      </c>
      <c r="O15" s="45"/>
    </row>
    <row r="16" spans="1:18" ht="24.75" customHeight="1">
      <c r="A16" s="28"/>
      <c r="B16" s="29"/>
      <c r="C16" s="42" t="s">
        <v>137</v>
      </c>
      <c r="D16" s="30"/>
      <c r="E16" s="93"/>
      <c r="F16" s="31">
        <v>0</v>
      </c>
      <c r="G16" s="109"/>
      <c r="H16" s="67">
        <v>0</v>
      </c>
      <c r="I16" s="56">
        <v>1</v>
      </c>
      <c r="J16" s="57">
        <v>0</v>
      </c>
      <c r="K16" s="66"/>
      <c r="L16" s="103">
        <f t="shared" ref="L16:L97" si="1">J16+(J16*10%)</f>
        <v>0</v>
      </c>
      <c r="M16" s="43"/>
      <c r="N16" s="44">
        <f t="shared" si="0"/>
        <v>0</v>
      </c>
      <c r="O16" s="45"/>
    </row>
    <row r="17" spans="1:15" ht="13.5" customHeight="1">
      <c r="A17" s="28"/>
      <c r="B17" s="29"/>
      <c r="C17" s="6" t="s">
        <v>30</v>
      </c>
      <c r="D17" s="30"/>
      <c r="E17" s="93">
        <v>1</v>
      </c>
      <c r="F17" s="31">
        <v>81600000</v>
      </c>
      <c r="G17" s="109">
        <v>1</v>
      </c>
      <c r="H17" s="67">
        <v>128292000</v>
      </c>
      <c r="I17" s="56">
        <v>1</v>
      </c>
      <c r="J17" s="57">
        <v>164760000</v>
      </c>
      <c r="K17" s="66" t="s">
        <v>255</v>
      </c>
      <c r="L17" s="132">
        <f>'[1]Jasa Keuangan'!$M$40</f>
        <v>160860000</v>
      </c>
      <c r="M17" s="43">
        <v>1</v>
      </c>
      <c r="N17" s="44">
        <f t="shared" si="0"/>
        <v>176946000</v>
      </c>
      <c r="O17" s="45"/>
    </row>
    <row r="18" spans="1:15" ht="13.5" customHeight="1">
      <c r="A18" s="28"/>
      <c r="B18" s="29"/>
      <c r="C18" s="6" t="s">
        <v>31</v>
      </c>
      <c r="D18" s="30"/>
      <c r="E18" s="93">
        <v>1</v>
      </c>
      <c r="F18" s="31">
        <v>458000000</v>
      </c>
      <c r="G18" s="109">
        <v>1</v>
      </c>
      <c r="H18" s="67">
        <v>545491000</v>
      </c>
      <c r="I18" s="56">
        <v>1</v>
      </c>
      <c r="J18" s="57">
        <v>602491000</v>
      </c>
      <c r="K18" s="66" t="s">
        <v>255</v>
      </c>
      <c r="L18" s="132">
        <v>302191000</v>
      </c>
      <c r="M18" s="43">
        <v>1</v>
      </c>
      <c r="N18" s="44">
        <f t="shared" si="0"/>
        <v>332410100</v>
      </c>
      <c r="O18" s="45"/>
    </row>
    <row r="19" spans="1:15" ht="13.5" customHeight="1">
      <c r="A19" s="28"/>
      <c r="B19" s="29"/>
      <c r="C19" s="6" t="s">
        <v>138</v>
      </c>
      <c r="D19" s="30"/>
      <c r="E19" s="93"/>
      <c r="F19" s="31">
        <v>0</v>
      </c>
      <c r="G19" s="109"/>
      <c r="H19" s="67">
        <v>128159000</v>
      </c>
      <c r="I19" s="56">
        <v>1</v>
      </c>
      <c r="J19" s="57">
        <v>147382000</v>
      </c>
      <c r="K19" s="66" t="s">
        <v>255</v>
      </c>
      <c r="L19" s="132">
        <v>147382000</v>
      </c>
      <c r="M19" s="43"/>
      <c r="N19" s="44">
        <f t="shared" si="0"/>
        <v>162120200</v>
      </c>
      <c r="O19" s="45"/>
    </row>
    <row r="20" spans="1:15" ht="13.5" customHeight="1">
      <c r="A20" s="28"/>
      <c r="B20" s="29"/>
      <c r="C20" s="6" t="s">
        <v>32</v>
      </c>
      <c r="D20" s="30"/>
      <c r="E20" s="93">
        <v>1</v>
      </c>
      <c r="F20" s="31">
        <v>253074150</v>
      </c>
      <c r="G20" s="109">
        <v>1</v>
      </c>
      <c r="H20" s="67">
        <v>312850000</v>
      </c>
      <c r="I20" s="56">
        <v>1</v>
      </c>
      <c r="J20" s="57">
        <v>262340150</v>
      </c>
      <c r="K20" s="66" t="s">
        <v>255</v>
      </c>
      <c r="L20" s="132">
        <v>262340150</v>
      </c>
      <c r="M20" s="43">
        <v>1</v>
      </c>
      <c r="N20" s="44">
        <f t="shared" si="0"/>
        <v>288574165</v>
      </c>
      <c r="O20" s="45"/>
    </row>
    <row r="21" spans="1:15" ht="13.5" customHeight="1">
      <c r="A21" s="28"/>
      <c r="B21" s="29"/>
      <c r="C21" s="6" t="s">
        <v>33</v>
      </c>
      <c r="D21" s="30"/>
      <c r="E21" s="93">
        <v>1</v>
      </c>
      <c r="F21" s="31">
        <v>26000000</v>
      </c>
      <c r="G21" s="109">
        <v>1</v>
      </c>
      <c r="H21" s="67">
        <v>26000000</v>
      </c>
      <c r="I21" s="56">
        <v>1</v>
      </c>
      <c r="J21" s="57">
        <v>33000000</v>
      </c>
      <c r="K21" s="66" t="s">
        <v>255</v>
      </c>
      <c r="L21" s="132">
        <v>33000000</v>
      </c>
      <c r="M21" s="43">
        <v>1</v>
      </c>
      <c r="N21" s="44">
        <f t="shared" si="0"/>
        <v>36300000</v>
      </c>
      <c r="O21" s="45"/>
    </row>
    <row r="22" spans="1:15" ht="28.5" customHeight="1">
      <c r="A22" s="28"/>
      <c r="B22" s="29"/>
      <c r="C22" s="6" t="s">
        <v>34</v>
      </c>
      <c r="D22" s="30"/>
      <c r="E22" s="93">
        <v>1</v>
      </c>
      <c r="F22" s="31">
        <v>20000000</v>
      </c>
      <c r="G22" s="109">
        <v>1</v>
      </c>
      <c r="H22" s="67">
        <v>30000000</v>
      </c>
      <c r="I22" s="56">
        <v>1</v>
      </c>
      <c r="J22" s="57">
        <v>232233423</v>
      </c>
      <c r="K22" s="66" t="s">
        <v>255</v>
      </c>
      <c r="L22" s="132">
        <v>232233423</v>
      </c>
      <c r="M22" s="43">
        <v>1</v>
      </c>
      <c r="N22" s="44">
        <f t="shared" si="0"/>
        <v>255456765.30000001</v>
      </c>
      <c r="O22" s="45"/>
    </row>
    <row r="23" spans="1:15" ht="28.5" customHeight="1">
      <c r="A23" s="28"/>
      <c r="B23" s="29"/>
      <c r="C23" s="6" t="s">
        <v>139</v>
      </c>
      <c r="D23" s="30"/>
      <c r="E23" s="93"/>
      <c r="F23" s="31">
        <v>0</v>
      </c>
      <c r="G23" s="106"/>
      <c r="H23" s="67">
        <v>0</v>
      </c>
      <c r="I23" s="56"/>
      <c r="J23" s="57">
        <v>0</v>
      </c>
      <c r="K23" s="66" t="s">
        <v>255</v>
      </c>
      <c r="L23" s="103">
        <v>80000000</v>
      </c>
      <c r="M23" s="43">
        <v>1</v>
      </c>
      <c r="N23" s="44">
        <f t="shared" si="0"/>
        <v>88000000</v>
      </c>
      <c r="O23" s="45"/>
    </row>
    <row r="24" spans="1:15" ht="28.5" customHeight="1">
      <c r="A24" s="28"/>
      <c r="B24" s="29"/>
      <c r="C24" s="6" t="s">
        <v>140</v>
      </c>
      <c r="D24" s="30"/>
      <c r="E24" s="93"/>
      <c r="F24" s="31">
        <v>0</v>
      </c>
      <c r="G24" s="106"/>
      <c r="H24" s="67">
        <v>0</v>
      </c>
      <c r="I24" s="56"/>
      <c r="J24" s="57">
        <v>0</v>
      </c>
      <c r="K24" s="66" t="s">
        <v>255</v>
      </c>
      <c r="L24" s="103">
        <v>50000000</v>
      </c>
      <c r="M24" s="43">
        <v>1</v>
      </c>
      <c r="N24" s="44">
        <f t="shared" si="0"/>
        <v>55000000</v>
      </c>
      <c r="O24" s="45"/>
    </row>
    <row r="25" spans="1:15" ht="28.5" customHeight="1">
      <c r="A25" s="28"/>
      <c r="B25" s="29"/>
      <c r="C25" s="6" t="s">
        <v>141</v>
      </c>
      <c r="D25" s="30"/>
      <c r="E25" s="93"/>
      <c r="F25" s="31">
        <v>0</v>
      </c>
      <c r="G25" s="106"/>
      <c r="H25" s="67">
        <v>0</v>
      </c>
      <c r="I25" s="56"/>
      <c r="J25" s="57">
        <v>0</v>
      </c>
      <c r="K25" s="66" t="s">
        <v>255</v>
      </c>
      <c r="L25" s="103">
        <v>21450000</v>
      </c>
      <c r="M25" s="43">
        <v>1</v>
      </c>
      <c r="N25" s="44">
        <f t="shared" si="0"/>
        <v>23595000</v>
      </c>
      <c r="O25" s="45"/>
    </row>
    <row r="26" spans="1:15" ht="26.25" customHeight="1">
      <c r="A26" s="28"/>
      <c r="B26" s="29"/>
      <c r="C26" s="6" t="s">
        <v>35</v>
      </c>
      <c r="D26" s="30"/>
      <c r="E26" s="93">
        <v>1</v>
      </c>
      <c r="F26" s="31">
        <v>24000000</v>
      </c>
      <c r="G26" s="109">
        <v>1</v>
      </c>
      <c r="H26" s="67">
        <v>30000000</v>
      </c>
      <c r="I26" s="56">
        <v>1</v>
      </c>
      <c r="J26" s="57">
        <v>24820000</v>
      </c>
      <c r="K26" s="66" t="s">
        <v>255</v>
      </c>
      <c r="L26" s="132">
        <v>24820000</v>
      </c>
      <c r="M26" s="43">
        <v>1</v>
      </c>
      <c r="N26" s="44">
        <f t="shared" si="0"/>
        <v>27302000</v>
      </c>
      <c r="O26" s="45"/>
    </row>
    <row r="27" spans="1:15" ht="26.25" customHeight="1">
      <c r="A27" s="28"/>
      <c r="B27" s="29"/>
      <c r="C27" s="6" t="s">
        <v>278</v>
      </c>
      <c r="D27" s="30"/>
      <c r="E27" s="93"/>
      <c r="F27" s="31">
        <v>0</v>
      </c>
      <c r="G27" s="106"/>
      <c r="H27" s="67">
        <v>0</v>
      </c>
      <c r="I27" s="56">
        <v>1</v>
      </c>
      <c r="J27" s="57">
        <v>18516000</v>
      </c>
      <c r="K27" s="66" t="s">
        <v>255</v>
      </c>
      <c r="L27" s="132">
        <v>18516000</v>
      </c>
      <c r="M27" s="43">
        <v>1</v>
      </c>
      <c r="N27" s="44">
        <f t="shared" si="0"/>
        <v>20367600</v>
      </c>
      <c r="O27" s="45"/>
    </row>
    <row r="28" spans="1:15" ht="13.5" customHeight="1">
      <c r="A28" s="28"/>
      <c r="B28" s="29"/>
      <c r="C28" s="6" t="s">
        <v>36</v>
      </c>
      <c r="D28" s="30"/>
      <c r="E28" s="93">
        <v>1</v>
      </c>
      <c r="F28" s="31">
        <v>36000000</v>
      </c>
      <c r="G28" s="109">
        <v>1</v>
      </c>
      <c r="H28" s="67">
        <v>50000000</v>
      </c>
      <c r="I28" s="56">
        <v>1</v>
      </c>
      <c r="J28" s="57">
        <v>60000000</v>
      </c>
      <c r="K28" s="66" t="s">
        <v>255</v>
      </c>
      <c r="L28" s="132">
        <v>60000000</v>
      </c>
      <c r="M28" s="43">
        <v>1</v>
      </c>
      <c r="N28" s="44">
        <f t="shared" si="0"/>
        <v>66000000</v>
      </c>
      <c r="O28" s="45"/>
    </row>
    <row r="29" spans="1:15" ht="27.75" customHeight="1">
      <c r="A29" s="28"/>
      <c r="B29" s="29"/>
      <c r="C29" s="6" t="s">
        <v>37</v>
      </c>
      <c r="D29" s="30"/>
      <c r="E29" s="93">
        <v>1</v>
      </c>
      <c r="F29" s="31">
        <v>380000000</v>
      </c>
      <c r="G29" s="109">
        <v>1</v>
      </c>
      <c r="H29" s="67">
        <v>1818619000</v>
      </c>
      <c r="I29" s="56">
        <v>1</v>
      </c>
      <c r="J29" s="57">
        <v>294000000</v>
      </c>
      <c r="K29" s="66" t="s">
        <v>255</v>
      </c>
      <c r="L29" s="132">
        <v>400000000</v>
      </c>
      <c r="M29" s="43">
        <v>1</v>
      </c>
      <c r="N29" s="44">
        <f t="shared" si="0"/>
        <v>440000000</v>
      </c>
      <c r="O29" s="45"/>
    </row>
    <row r="30" spans="1:15" ht="27" customHeight="1">
      <c r="A30" s="28"/>
      <c r="B30" s="29"/>
      <c r="C30" s="6" t="s">
        <v>38</v>
      </c>
      <c r="D30" s="30"/>
      <c r="E30" s="93">
        <v>1</v>
      </c>
      <c r="F30" s="31">
        <v>17550000</v>
      </c>
      <c r="G30" s="109">
        <v>1</v>
      </c>
      <c r="H30" s="67">
        <v>21450000</v>
      </c>
      <c r="I30" s="56"/>
      <c r="J30" s="57">
        <v>0</v>
      </c>
      <c r="K30" s="66" t="s">
        <v>255</v>
      </c>
      <c r="L30" s="132">
        <v>300300000</v>
      </c>
      <c r="M30" s="43">
        <v>1</v>
      </c>
      <c r="N30" s="44">
        <f t="shared" si="0"/>
        <v>330330000</v>
      </c>
      <c r="O30" s="45"/>
    </row>
    <row r="31" spans="1:15" ht="13.5" customHeight="1">
      <c r="A31" s="28"/>
      <c r="B31" s="29"/>
      <c r="C31" s="6" t="s">
        <v>39</v>
      </c>
      <c r="D31" s="30"/>
      <c r="E31" s="93">
        <v>1</v>
      </c>
      <c r="F31" s="31">
        <v>300000000</v>
      </c>
      <c r="G31" s="109">
        <v>1</v>
      </c>
      <c r="H31" s="67">
        <v>768364500</v>
      </c>
      <c r="I31" s="56">
        <v>1</v>
      </c>
      <c r="J31" s="57">
        <v>476867500</v>
      </c>
      <c r="K31" s="66" t="s">
        <v>255</v>
      </c>
      <c r="L31" s="132">
        <v>476867500</v>
      </c>
      <c r="M31" s="43">
        <v>1</v>
      </c>
      <c r="N31" s="44">
        <f t="shared" si="0"/>
        <v>524554250</v>
      </c>
      <c r="O31" s="45"/>
    </row>
    <row r="32" spans="1:15" ht="30" customHeight="1">
      <c r="A32" s="28"/>
      <c r="B32" s="29"/>
      <c r="C32" s="6" t="s">
        <v>204</v>
      </c>
      <c r="D32" s="30"/>
      <c r="E32" s="93">
        <v>1</v>
      </c>
      <c r="F32" s="31">
        <v>150000000</v>
      </c>
      <c r="G32" s="109">
        <v>1</v>
      </c>
      <c r="H32" s="67">
        <v>130218000</v>
      </c>
      <c r="I32" s="56">
        <v>1</v>
      </c>
      <c r="J32" s="57">
        <v>264800500</v>
      </c>
      <c r="K32" s="66" t="s">
        <v>255</v>
      </c>
      <c r="L32" s="132">
        <f>'[2]operasional lamp 2'!$M$162</f>
        <v>296980500</v>
      </c>
      <c r="M32" s="43">
        <v>1</v>
      </c>
      <c r="N32" s="44">
        <f t="shared" si="0"/>
        <v>326678550</v>
      </c>
      <c r="O32" s="45"/>
    </row>
    <row r="33" spans="1:15" ht="13.5" customHeight="1">
      <c r="A33" s="28"/>
      <c r="B33" s="29"/>
      <c r="C33" s="6" t="s">
        <v>40</v>
      </c>
      <c r="D33" s="30"/>
      <c r="E33" s="93" t="s">
        <v>205</v>
      </c>
      <c r="F33" s="31">
        <v>150000000</v>
      </c>
      <c r="G33" s="109">
        <v>1</v>
      </c>
      <c r="H33" s="67">
        <v>91470000</v>
      </c>
      <c r="I33" s="56">
        <v>1</v>
      </c>
      <c r="J33" s="57">
        <v>226628500</v>
      </c>
      <c r="K33" s="66" t="s">
        <v>255</v>
      </c>
      <c r="L33" s="132">
        <f>'[3]ops lamp 2 ok'!$N$101</f>
        <v>252140000</v>
      </c>
      <c r="M33" s="43">
        <v>1</v>
      </c>
      <c r="N33" s="44">
        <f t="shared" si="0"/>
        <v>277354000</v>
      </c>
      <c r="O33" s="45"/>
    </row>
    <row r="34" spans="1:15" ht="13.5" customHeight="1">
      <c r="A34" s="28"/>
      <c r="B34" s="29"/>
      <c r="C34" s="6" t="s">
        <v>142</v>
      </c>
      <c r="D34" s="30"/>
      <c r="E34" s="93"/>
      <c r="F34" s="31">
        <v>0</v>
      </c>
      <c r="G34" s="106"/>
      <c r="H34" s="67"/>
      <c r="I34" s="56">
        <v>1</v>
      </c>
      <c r="J34" s="57">
        <v>0</v>
      </c>
      <c r="K34" s="66" t="s">
        <v>255</v>
      </c>
      <c r="L34" s="103">
        <f t="shared" si="1"/>
        <v>0</v>
      </c>
      <c r="M34" s="43">
        <v>1</v>
      </c>
      <c r="N34" s="44">
        <f t="shared" si="0"/>
        <v>0</v>
      </c>
      <c r="O34" s="45"/>
    </row>
    <row r="35" spans="1:15" ht="13.5" customHeight="1">
      <c r="A35" s="28"/>
      <c r="B35" s="29"/>
      <c r="C35" s="6" t="s">
        <v>143</v>
      </c>
      <c r="D35" s="30"/>
      <c r="E35" s="93"/>
      <c r="F35" s="31">
        <v>0</v>
      </c>
      <c r="G35" s="106" t="s">
        <v>255</v>
      </c>
      <c r="H35" s="67">
        <v>46784500</v>
      </c>
      <c r="I35" s="56">
        <v>1</v>
      </c>
      <c r="J35" s="57">
        <v>350742500</v>
      </c>
      <c r="K35" s="66" t="s">
        <v>255</v>
      </c>
      <c r="L35" s="132">
        <f>'[4]Operasional Kios3in1'!$K$144</f>
        <v>296508500</v>
      </c>
      <c r="M35" s="43">
        <v>1</v>
      </c>
      <c r="N35" s="44">
        <f t="shared" si="0"/>
        <v>326159350</v>
      </c>
      <c r="O35" s="45"/>
    </row>
    <row r="36" spans="1:15" ht="13.5" customHeight="1">
      <c r="A36" s="28"/>
      <c r="B36" s="29"/>
      <c r="C36" s="6" t="s">
        <v>145</v>
      </c>
      <c r="D36" s="30"/>
      <c r="E36" s="93"/>
      <c r="F36" s="31">
        <v>0</v>
      </c>
      <c r="G36" s="109">
        <v>1</v>
      </c>
      <c r="H36" s="67">
        <v>102630000</v>
      </c>
      <c r="I36" s="56">
        <v>1</v>
      </c>
      <c r="J36" s="57">
        <v>99490000</v>
      </c>
      <c r="K36" s="66" t="s">
        <v>255</v>
      </c>
      <c r="L36" s="103">
        <f t="shared" si="1"/>
        <v>109439000</v>
      </c>
      <c r="M36" s="43">
        <v>1</v>
      </c>
      <c r="N36" s="44">
        <f t="shared" si="0"/>
        <v>120382900</v>
      </c>
      <c r="O36" s="45"/>
    </row>
    <row r="37" spans="1:15" ht="30" customHeight="1">
      <c r="A37" s="28"/>
      <c r="B37" s="29"/>
      <c r="C37" s="6" t="s">
        <v>94</v>
      </c>
      <c r="D37" s="30"/>
      <c r="E37" s="93"/>
      <c r="F37" s="31">
        <v>0</v>
      </c>
      <c r="G37" s="109">
        <v>1</v>
      </c>
      <c r="H37" s="67">
        <v>200000000</v>
      </c>
      <c r="I37" s="56">
        <v>1</v>
      </c>
      <c r="J37" s="57">
        <v>53000000</v>
      </c>
      <c r="K37" s="66" t="s">
        <v>255</v>
      </c>
      <c r="L37" s="132">
        <f>'[5]Penyediaan Jasa Peralatan ktr'!$K$43</f>
        <v>52670000</v>
      </c>
      <c r="M37" s="43">
        <v>1</v>
      </c>
      <c r="N37" s="44">
        <f t="shared" si="0"/>
        <v>57937000</v>
      </c>
      <c r="O37" s="45"/>
    </row>
    <row r="38" spans="1:15" ht="30" customHeight="1">
      <c r="A38" s="28"/>
      <c r="B38" s="29"/>
      <c r="C38" s="6" t="s">
        <v>95</v>
      </c>
      <c r="D38" s="30"/>
      <c r="E38" s="93"/>
      <c r="F38" s="31">
        <v>0</v>
      </c>
      <c r="G38" s="109">
        <v>1</v>
      </c>
      <c r="H38" s="67">
        <v>145500000</v>
      </c>
      <c r="I38" s="56"/>
      <c r="J38" s="57"/>
      <c r="K38" s="66" t="s">
        <v>255</v>
      </c>
      <c r="L38" s="103">
        <v>60000000</v>
      </c>
      <c r="M38" s="43">
        <v>1</v>
      </c>
      <c r="N38" s="44">
        <f t="shared" si="0"/>
        <v>66000000</v>
      </c>
      <c r="O38" s="45"/>
    </row>
    <row r="39" spans="1:15" ht="30" customHeight="1">
      <c r="A39" s="28"/>
      <c r="B39" s="29"/>
      <c r="C39" s="6" t="s">
        <v>146</v>
      </c>
      <c r="D39" s="30"/>
      <c r="E39" s="93"/>
      <c r="F39" s="31">
        <v>0</v>
      </c>
      <c r="G39" s="106"/>
      <c r="H39" s="67">
        <v>0</v>
      </c>
      <c r="I39" s="56">
        <v>1</v>
      </c>
      <c r="J39" s="57">
        <v>57250000</v>
      </c>
      <c r="K39" s="66" t="s">
        <v>255</v>
      </c>
      <c r="L39" s="132">
        <v>57250000</v>
      </c>
      <c r="M39" s="43">
        <v>1</v>
      </c>
      <c r="N39" s="44">
        <f t="shared" si="0"/>
        <v>62975000</v>
      </c>
      <c r="O39" s="45"/>
    </row>
    <row r="40" spans="1:15" ht="30.75" customHeight="1">
      <c r="A40" s="28"/>
      <c r="B40" s="29"/>
      <c r="C40" s="6" t="s">
        <v>144</v>
      </c>
      <c r="D40" s="30"/>
      <c r="E40" s="93"/>
      <c r="F40" s="31">
        <v>0</v>
      </c>
      <c r="G40" s="109">
        <v>1</v>
      </c>
      <c r="H40" s="67">
        <v>18222000</v>
      </c>
      <c r="I40" s="56">
        <v>1</v>
      </c>
      <c r="J40" s="57">
        <v>41138000</v>
      </c>
      <c r="K40" s="66" t="s">
        <v>255</v>
      </c>
      <c r="L40" s="132">
        <v>41138000</v>
      </c>
      <c r="M40" s="43">
        <v>1</v>
      </c>
      <c r="N40" s="44">
        <f t="shared" si="0"/>
        <v>45251800</v>
      </c>
      <c r="O40" s="45"/>
    </row>
    <row r="41" spans="1:15" ht="30.75" customHeight="1">
      <c r="A41" s="28"/>
      <c r="B41" s="29"/>
      <c r="C41" s="6" t="s">
        <v>187</v>
      </c>
      <c r="D41" s="30"/>
      <c r="E41" s="93"/>
      <c r="F41" s="31">
        <v>0</v>
      </c>
      <c r="G41" s="106"/>
      <c r="H41" s="67">
        <v>0</v>
      </c>
      <c r="I41" s="56"/>
      <c r="J41" s="57"/>
      <c r="K41" s="66"/>
      <c r="L41" s="103"/>
      <c r="M41" s="43"/>
      <c r="N41" s="44"/>
      <c r="O41" s="45"/>
    </row>
    <row r="42" spans="1:15" ht="31.5" customHeight="1">
      <c r="A42" s="28"/>
      <c r="B42" s="29"/>
      <c r="C42" s="6" t="s">
        <v>326</v>
      </c>
      <c r="D42" s="30"/>
      <c r="E42" s="94"/>
      <c r="F42" s="31"/>
      <c r="G42" s="106"/>
      <c r="H42" s="67"/>
      <c r="I42" s="57"/>
      <c r="J42" s="57"/>
      <c r="K42" s="66" t="s">
        <v>255</v>
      </c>
      <c r="L42" s="132">
        <v>163800000</v>
      </c>
      <c r="M42" s="44"/>
      <c r="N42" s="44">
        <f t="shared" si="0"/>
        <v>180180000</v>
      </c>
      <c r="O42" s="45"/>
    </row>
    <row r="43" spans="1:15" ht="16.5" customHeight="1">
      <c r="A43" s="28"/>
      <c r="B43" s="29"/>
      <c r="C43" s="6"/>
      <c r="D43" s="30"/>
      <c r="E43" s="94"/>
      <c r="F43" s="31"/>
      <c r="G43" s="106"/>
      <c r="H43" s="67"/>
      <c r="I43" s="57"/>
      <c r="J43" s="57"/>
      <c r="K43" s="103"/>
      <c r="L43" s="133"/>
      <c r="M43" s="44"/>
      <c r="N43" s="44"/>
      <c r="O43" s="45"/>
    </row>
    <row r="44" spans="1:15" s="27" customFormat="1" ht="24" customHeight="1">
      <c r="A44" s="22" t="s">
        <v>17</v>
      </c>
      <c r="B44" s="23" t="s">
        <v>2</v>
      </c>
      <c r="C44" s="119"/>
      <c r="D44" s="24"/>
      <c r="E44" s="92"/>
      <c r="F44" s="33"/>
      <c r="G44" s="130"/>
      <c r="H44" s="131"/>
      <c r="I44" s="46"/>
      <c r="J44" s="46"/>
      <c r="K44" s="46"/>
      <c r="L44" s="46">
        <f t="shared" si="1"/>
        <v>0</v>
      </c>
      <c r="M44" s="46"/>
      <c r="N44" s="46">
        <f t="shared" si="0"/>
        <v>0</v>
      </c>
      <c r="O44" s="47"/>
    </row>
    <row r="45" spans="1:15" ht="14.25" customHeight="1">
      <c r="A45" s="28"/>
      <c r="B45" s="29"/>
      <c r="C45" s="6" t="s">
        <v>41</v>
      </c>
      <c r="D45" s="30"/>
      <c r="E45" s="93" t="s">
        <v>206</v>
      </c>
      <c r="F45" s="31">
        <v>138841000</v>
      </c>
      <c r="G45" s="106"/>
      <c r="H45" s="67">
        <v>0</v>
      </c>
      <c r="I45" s="57"/>
      <c r="J45" s="58">
        <v>0</v>
      </c>
      <c r="K45" s="103"/>
      <c r="L45" s="103">
        <f t="shared" si="1"/>
        <v>0</v>
      </c>
      <c r="M45" s="44"/>
      <c r="N45" s="44">
        <f t="shared" si="0"/>
        <v>0</v>
      </c>
      <c r="O45" s="45"/>
    </row>
    <row r="46" spans="1:15" ht="104.25" customHeight="1">
      <c r="A46" s="28"/>
      <c r="B46" s="29"/>
      <c r="C46" s="6" t="s">
        <v>42</v>
      </c>
      <c r="D46" s="30"/>
      <c r="E46" s="93">
        <v>1</v>
      </c>
      <c r="F46" s="31">
        <v>69470000</v>
      </c>
      <c r="G46" s="109">
        <v>1</v>
      </c>
      <c r="H46" s="67">
        <v>185930000</v>
      </c>
      <c r="I46" s="56">
        <v>1</v>
      </c>
      <c r="J46" s="58">
        <v>462775000</v>
      </c>
      <c r="K46" s="128" t="s">
        <v>332</v>
      </c>
      <c r="L46" s="132">
        <f>'[6]Perlengkapan KTR'!$L$24</f>
        <v>77740000</v>
      </c>
      <c r="M46" s="44"/>
      <c r="N46" s="44">
        <f t="shared" si="0"/>
        <v>85514000</v>
      </c>
      <c r="O46" s="45"/>
    </row>
    <row r="47" spans="1:15" ht="27.75" customHeight="1">
      <c r="A47" s="28"/>
      <c r="B47" s="29"/>
      <c r="C47" s="6" t="s">
        <v>188</v>
      </c>
      <c r="D47" s="30"/>
      <c r="E47" s="93"/>
      <c r="F47" s="31">
        <v>0</v>
      </c>
      <c r="G47" s="109">
        <v>1</v>
      </c>
      <c r="H47" s="67">
        <v>200000000</v>
      </c>
      <c r="I47" s="57"/>
      <c r="J47" s="58"/>
      <c r="K47" s="103"/>
      <c r="L47" s="103"/>
      <c r="M47" s="44"/>
      <c r="N47" s="44"/>
      <c r="O47" s="45"/>
    </row>
    <row r="48" spans="1:15" ht="26.25" customHeight="1">
      <c r="A48" s="28"/>
      <c r="B48" s="29"/>
      <c r="C48" s="6" t="s">
        <v>43</v>
      </c>
      <c r="D48" s="30"/>
      <c r="E48" s="93">
        <v>1</v>
      </c>
      <c r="F48" s="31">
        <v>247500000</v>
      </c>
      <c r="G48" s="106"/>
      <c r="H48" s="67">
        <v>0</v>
      </c>
      <c r="I48" s="57"/>
      <c r="J48" s="58">
        <v>0</v>
      </c>
      <c r="K48" s="103"/>
      <c r="L48" s="103">
        <f t="shared" si="1"/>
        <v>0</v>
      </c>
      <c r="M48" s="44"/>
      <c r="N48" s="44">
        <f t="shared" si="0"/>
        <v>0</v>
      </c>
      <c r="O48" s="45"/>
    </row>
    <row r="49" spans="1:15" ht="14.25" customHeight="1">
      <c r="A49" s="28"/>
      <c r="B49" s="29"/>
      <c r="C49" s="6" t="s">
        <v>44</v>
      </c>
      <c r="D49" s="30"/>
      <c r="E49" s="93">
        <v>1</v>
      </c>
      <c r="F49" s="31">
        <v>114398000</v>
      </c>
      <c r="G49" s="106"/>
      <c r="H49" s="67">
        <v>0</v>
      </c>
      <c r="I49" s="57"/>
      <c r="J49" s="58">
        <v>0</v>
      </c>
      <c r="K49" s="103"/>
      <c r="L49" s="103">
        <f t="shared" si="1"/>
        <v>0</v>
      </c>
      <c r="M49" s="44"/>
      <c r="N49" s="44">
        <f t="shared" si="0"/>
        <v>0</v>
      </c>
      <c r="O49" s="45"/>
    </row>
    <row r="50" spans="1:15" ht="14.25" customHeight="1">
      <c r="A50" s="28"/>
      <c r="B50" s="29"/>
      <c r="C50" s="6" t="s">
        <v>152</v>
      </c>
      <c r="D50" s="30"/>
      <c r="E50" s="93">
        <v>1</v>
      </c>
      <c r="F50" s="31">
        <v>356500000</v>
      </c>
      <c r="G50" s="106"/>
      <c r="H50" s="67">
        <v>0</v>
      </c>
      <c r="I50" s="57"/>
      <c r="J50" s="58">
        <v>0</v>
      </c>
      <c r="K50" s="103"/>
      <c r="L50" s="103">
        <f t="shared" si="1"/>
        <v>0</v>
      </c>
      <c r="M50" s="44"/>
      <c r="N50" s="44">
        <f t="shared" si="0"/>
        <v>0</v>
      </c>
      <c r="O50" s="45"/>
    </row>
    <row r="51" spans="1:15" ht="14.25" customHeight="1">
      <c r="A51" s="28"/>
      <c r="B51" s="29"/>
      <c r="C51" s="6" t="s">
        <v>45</v>
      </c>
      <c r="D51" s="30"/>
      <c r="E51" s="93">
        <v>1</v>
      </c>
      <c r="F51" s="31">
        <v>73751000</v>
      </c>
      <c r="G51" s="109">
        <v>1</v>
      </c>
      <c r="H51" s="67">
        <v>300000000</v>
      </c>
      <c r="I51" s="56">
        <v>1</v>
      </c>
      <c r="J51" s="58">
        <v>175025000</v>
      </c>
      <c r="K51" s="103" t="s">
        <v>333</v>
      </c>
      <c r="L51" s="132">
        <v>175025000</v>
      </c>
      <c r="M51" s="44"/>
      <c r="N51" s="44">
        <f t="shared" si="0"/>
        <v>192527500</v>
      </c>
      <c r="O51" s="45"/>
    </row>
    <row r="52" spans="1:15" ht="39.75" customHeight="1">
      <c r="A52" s="28"/>
      <c r="B52" s="29"/>
      <c r="C52" s="6" t="s">
        <v>189</v>
      </c>
      <c r="D52" s="30"/>
      <c r="E52" s="89" t="s">
        <v>207</v>
      </c>
      <c r="F52" s="31">
        <v>347490000</v>
      </c>
      <c r="G52" s="109">
        <v>1</v>
      </c>
      <c r="H52" s="67">
        <v>511910000</v>
      </c>
      <c r="I52" s="56">
        <v>1</v>
      </c>
      <c r="J52" s="58">
        <v>354850000</v>
      </c>
      <c r="K52" s="103" t="s">
        <v>258</v>
      </c>
      <c r="L52" s="132">
        <f>'[6]Pemeliharaan Kend'!$L$15:$M$15</f>
        <v>317350000</v>
      </c>
      <c r="M52" s="44"/>
      <c r="N52" s="44">
        <f t="shared" si="0"/>
        <v>349085000</v>
      </c>
      <c r="O52" s="45"/>
    </row>
    <row r="53" spans="1:15" ht="28.5" customHeight="1">
      <c r="A53" s="28"/>
      <c r="B53" s="29"/>
      <c r="C53" s="6" t="s">
        <v>147</v>
      </c>
      <c r="D53" s="30"/>
      <c r="E53" s="93">
        <v>1</v>
      </c>
      <c r="F53" s="31">
        <v>99400000</v>
      </c>
      <c r="G53" s="106"/>
      <c r="H53" s="67">
        <v>0</v>
      </c>
      <c r="I53" s="56">
        <v>1</v>
      </c>
      <c r="J53" s="58">
        <v>56850000</v>
      </c>
      <c r="K53" s="103" t="s">
        <v>258</v>
      </c>
      <c r="L53" s="132">
        <f>'[4]Pemelihraan rutin bengkel'!$K$42</f>
        <v>56700000</v>
      </c>
      <c r="M53" s="44"/>
      <c r="N53" s="44">
        <f t="shared" si="0"/>
        <v>62370000</v>
      </c>
      <c r="O53" s="45"/>
    </row>
    <row r="54" spans="1:15" ht="28.5" customHeight="1">
      <c r="A54" s="28"/>
      <c r="B54" s="29"/>
      <c r="C54" s="6" t="s">
        <v>153</v>
      </c>
      <c r="D54" s="30"/>
      <c r="E54" s="94">
        <v>0</v>
      </c>
      <c r="F54" s="31">
        <v>0</v>
      </c>
      <c r="G54" s="106"/>
      <c r="H54" s="67">
        <v>0</v>
      </c>
      <c r="I54" s="56">
        <v>1</v>
      </c>
      <c r="J54" s="58">
        <v>178380000</v>
      </c>
      <c r="K54" s="103"/>
      <c r="L54" s="103"/>
      <c r="M54" s="44"/>
      <c r="N54" s="44">
        <f t="shared" si="0"/>
        <v>0</v>
      </c>
      <c r="O54" s="45"/>
    </row>
    <row r="55" spans="1:15" ht="32.25" customHeight="1">
      <c r="A55" s="28"/>
      <c r="B55" s="29"/>
      <c r="C55" s="6" t="s">
        <v>328</v>
      </c>
      <c r="D55" s="30"/>
      <c r="E55" s="94">
        <v>0</v>
      </c>
      <c r="F55" s="31">
        <v>0</v>
      </c>
      <c r="G55" s="106"/>
      <c r="H55" s="67">
        <v>0</v>
      </c>
      <c r="I55" s="57"/>
      <c r="J55" s="58">
        <v>0</v>
      </c>
      <c r="K55" s="128" t="s">
        <v>331</v>
      </c>
      <c r="L55" s="132">
        <f>'[2]Jaringan air Lamp 2'!$Q$39</f>
        <v>27550000</v>
      </c>
      <c r="M55" s="44"/>
      <c r="N55" s="44">
        <f t="shared" si="0"/>
        <v>30305000</v>
      </c>
      <c r="O55" s="45"/>
    </row>
    <row r="56" spans="1:15" ht="14.25" customHeight="1">
      <c r="A56" s="28"/>
      <c r="B56" s="29"/>
      <c r="C56" s="6" t="s">
        <v>148</v>
      </c>
      <c r="D56" s="30"/>
      <c r="E56" s="94">
        <v>0</v>
      </c>
      <c r="F56" s="31">
        <v>0</v>
      </c>
      <c r="G56" s="106"/>
      <c r="H56" s="67">
        <v>0</v>
      </c>
      <c r="I56" s="57"/>
      <c r="J56" s="58">
        <v>0</v>
      </c>
      <c r="K56" s="103"/>
      <c r="L56" s="103">
        <f t="shared" si="1"/>
        <v>0</v>
      </c>
      <c r="M56" s="44"/>
      <c r="N56" s="44">
        <f t="shared" si="0"/>
        <v>0</v>
      </c>
      <c r="O56" s="45"/>
    </row>
    <row r="57" spans="1:15" ht="32.25" customHeight="1">
      <c r="A57" s="28"/>
      <c r="B57" s="29"/>
      <c r="C57" s="6" t="s">
        <v>154</v>
      </c>
      <c r="D57" s="30"/>
      <c r="E57" s="94">
        <v>0</v>
      </c>
      <c r="F57" s="31">
        <v>0</v>
      </c>
      <c r="G57" s="106"/>
      <c r="H57" s="67">
        <v>0</v>
      </c>
      <c r="I57" s="56">
        <v>1</v>
      </c>
      <c r="J57" s="58">
        <v>163800000</v>
      </c>
      <c r="K57" s="103"/>
      <c r="L57" s="103"/>
      <c r="M57" s="44"/>
      <c r="N57" s="44">
        <f t="shared" si="0"/>
        <v>0</v>
      </c>
      <c r="O57" s="45"/>
    </row>
    <row r="58" spans="1:15" ht="14.25" customHeight="1">
      <c r="A58" s="28"/>
      <c r="B58" s="29"/>
      <c r="C58" s="6" t="s">
        <v>149</v>
      </c>
      <c r="D58" s="30"/>
      <c r="E58" s="94">
        <v>0</v>
      </c>
      <c r="F58" s="31">
        <v>0</v>
      </c>
      <c r="G58" s="106"/>
      <c r="H58" s="67">
        <v>0</v>
      </c>
      <c r="I58" s="57"/>
      <c r="J58" s="58">
        <v>0</v>
      </c>
      <c r="K58" s="103"/>
      <c r="L58" s="103">
        <f t="shared" si="1"/>
        <v>0</v>
      </c>
      <c r="M58" s="44"/>
      <c r="N58" s="44">
        <f t="shared" si="0"/>
        <v>0</v>
      </c>
      <c r="O58" s="45"/>
    </row>
    <row r="59" spans="1:15" ht="14.25" customHeight="1">
      <c r="A59" s="28"/>
      <c r="B59" s="29"/>
      <c r="C59" s="6" t="s">
        <v>150</v>
      </c>
      <c r="D59" s="30"/>
      <c r="E59" s="94">
        <v>0</v>
      </c>
      <c r="F59" s="31">
        <v>0</v>
      </c>
      <c r="G59" s="106"/>
      <c r="H59" s="67">
        <v>0</v>
      </c>
      <c r="I59" s="57"/>
      <c r="J59" s="58">
        <v>0</v>
      </c>
      <c r="K59" s="103"/>
      <c r="L59" s="103">
        <f t="shared" si="1"/>
        <v>0</v>
      </c>
      <c r="M59" s="44"/>
      <c r="N59" s="44">
        <f t="shared" si="0"/>
        <v>0</v>
      </c>
      <c r="O59" s="45"/>
    </row>
    <row r="60" spans="1:15" ht="14.25" customHeight="1">
      <c r="A60" s="28"/>
      <c r="B60" s="29"/>
      <c r="C60" s="6" t="s">
        <v>151</v>
      </c>
      <c r="D60" s="30"/>
      <c r="E60" s="94">
        <v>0</v>
      </c>
      <c r="F60" s="31">
        <v>0</v>
      </c>
      <c r="G60" s="106"/>
      <c r="H60" s="67">
        <v>0</v>
      </c>
      <c r="I60" s="57"/>
      <c r="J60" s="58">
        <v>0</v>
      </c>
      <c r="K60" s="103"/>
      <c r="L60" s="103">
        <f t="shared" si="1"/>
        <v>0</v>
      </c>
      <c r="M60" s="44"/>
      <c r="N60" s="44">
        <f t="shared" si="0"/>
        <v>0</v>
      </c>
      <c r="O60" s="45"/>
    </row>
    <row r="61" spans="1:15" ht="14.25" customHeight="1">
      <c r="A61" s="28"/>
      <c r="B61" s="29"/>
      <c r="C61" s="34" t="s">
        <v>329</v>
      </c>
      <c r="D61" s="30"/>
      <c r="E61" s="94"/>
      <c r="F61" s="31"/>
      <c r="G61" s="106"/>
      <c r="H61" s="67"/>
      <c r="I61" s="57"/>
      <c r="J61" s="57"/>
      <c r="K61" s="103" t="s">
        <v>330</v>
      </c>
      <c r="L61" s="132">
        <f>[6]Parkir!$L$24</f>
        <v>167165000</v>
      </c>
      <c r="M61" s="44"/>
      <c r="N61" s="44">
        <f t="shared" si="0"/>
        <v>183881500</v>
      </c>
      <c r="O61" s="45"/>
    </row>
    <row r="62" spans="1:15" ht="14.25" customHeight="1">
      <c r="A62" s="28"/>
      <c r="B62" s="29"/>
      <c r="C62" s="34"/>
      <c r="D62" s="30"/>
      <c r="E62" s="94"/>
      <c r="F62" s="31"/>
      <c r="G62" s="106"/>
      <c r="H62" s="67"/>
      <c r="I62" s="57"/>
      <c r="J62" s="57"/>
      <c r="K62" s="103"/>
      <c r="L62" s="133"/>
      <c r="M62" s="44"/>
      <c r="N62" s="44"/>
      <c r="O62" s="45"/>
    </row>
    <row r="63" spans="1:15" s="27" customFormat="1" ht="28.5" customHeight="1">
      <c r="A63" s="22" t="s">
        <v>18</v>
      </c>
      <c r="B63" s="23" t="s">
        <v>3</v>
      </c>
      <c r="C63" s="119"/>
      <c r="D63" s="24"/>
      <c r="E63" s="92"/>
      <c r="F63" s="33"/>
      <c r="G63" s="130"/>
      <c r="H63" s="131"/>
      <c r="I63" s="46"/>
      <c r="J63" s="46"/>
      <c r="K63" s="46"/>
      <c r="L63" s="46">
        <f t="shared" si="1"/>
        <v>0</v>
      </c>
      <c r="M63" s="46"/>
      <c r="N63" s="46">
        <f t="shared" si="0"/>
        <v>0</v>
      </c>
      <c r="O63" s="47"/>
    </row>
    <row r="64" spans="1:15" ht="27.75" customHeight="1">
      <c r="A64" s="28"/>
      <c r="B64" s="29"/>
      <c r="C64" s="6" t="s">
        <v>46</v>
      </c>
      <c r="D64" s="30"/>
      <c r="E64" s="93">
        <v>1</v>
      </c>
      <c r="F64" s="31">
        <v>14416000</v>
      </c>
      <c r="G64" s="109">
        <v>1</v>
      </c>
      <c r="H64" s="67">
        <v>150000000</v>
      </c>
      <c r="I64" s="56">
        <v>1</v>
      </c>
      <c r="J64" s="57">
        <v>42725000</v>
      </c>
      <c r="K64" s="66" t="s">
        <v>341</v>
      </c>
      <c r="L64" s="132">
        <f>'[7] Baju Dinas 16'!$N$47</f>
        <v>172255000</v>
      </c>
      <c r="M64" s="44"/>
      <c r="N64" s="44">
        <f t="shared" si="0"/>
        <v>189480500</v>
      </c>
      <c r="O64" s="45"/>
    </row>
    <row r="65" spans="1:15" ht="52.5" customHeight="1">
      <c r="A65" s="28"/>
      <c r="B65" s="29"/>
      <c r="C65" s="6" t="s">
        <v>190</v>
      </c>
      <c r="D65" s="30"/>
      <c r="E65" s="94">
        <v>0</v>
      </c>
      <c r="F65" s="31">
        <v>0</v>
      </c>
      <c r="G65" s="106">
        <v>0</v>
      </c>
      <c r="H65" s="67">
        <v>0</v>
      </c>
      <c r="I65" s="56">
        <v>1</v>
      </c>
      <c r="J65" s="57">
        <v>20000000</v>
      </c>
      <c r="K65" s="103"/>
      <c r="L65" s="103">
        <f t="shared" si="1"/>
        <v>22000000</v>
      </c>
      <c r="M65" s="44"/>
      <c r="N65" s="44">
        <f t="shared" si="0"/>
        <v>24200000</v>
      </c>
      <c r="O65" s="45"/>
    </row>
    <row r="66" spans="1:15" ht="27.75" customHeight="1">
      <c r="A66" s="28"/>
      <c r="B66" s="29"/>
      <c r="C66" s="6" t="s">
        <v>155</v>
      </c>
      <c r="D66" s="30"/>
      <c r="E66" s="94">
        <v>0</v>
      </c>
      <c r="F66" s="31">
        <v>0</v>
      </c>
      <c r="G66" s="106">
        <v>0</v>
      </c>
      <c r="H66" s="102">
        <v>0</v>
      </c>
      <c r="I66" s="30">
        <v>0</v>
      </c>
      <c r="J66" s="31">
        <v>0</v>
      </c>
      <c r="K66" s="65">
        <v>0</v>
      </c>
      <c r="L66" s="102">
        <v>0</v>
      </c>
      <c r="M66" s="30">
        <v>0</v>
      </c>
      <c r="N66" s="31">
        <v>0</v>
      </c>
      <c r="O66" s="45"/>
    </row>
    <row r="67" spans="1:15" ht="27.75" customHeight="1">
      <c r="A67" s="28"/>
      <c r="B67" s="29"/>
      <c r="C67" s="6" t="s">
        <v>156</v>
      </c>
      <c r="D67" s="30"/>
      <c r="E67" s="94">
        <v>0</v>
      </c>
      <c r="F67" s="31">
        <v>0</v>
      </c>
      <c r="G67" s="106">
        <v>0</v>
      </c>
      <c r="H67" s="102">
        <v>0</v>
      </c>
      <c r="I67" s="30">
        <v>0</v>
      </c>
      <c r="J67" s="31">
        <v>0</v>
      </c>
      <c r="K67" s="65">
        <v>0</v>
      </c>
      <c r="L67" s="102">
        <v>0</v>
      </c>
      <c r="M67" s="30">
        <v>0</v>
      </c>
      <c r="N67" s="31">
        <v>0</v>
      </c>
      <c r="O67" s="45"/>
    </row>
    <row r="68" spans="1:15" ht="27.75" customHeight="1">
      <c r="A68" s="28"/>
      <c r="B68" s="29"/>
      <c r="C68" s="6" t="s">
        <v>157</v>
      </c>
      <c r="D68" s="30"/>
      <c r="E68" s="94">
        <v>0</v>
      </c>
      <c r="F68" s="31">
        <v>0</v>
      </c>
      <c r="G68" s="106">
        <v>0</v>
      </c>
      <c r="H68" s="102">
        <v>0</v>
      </c>
      <c r="I68" s="30">
        <v>0</v>
      </c>
      <c r="J68" s="31">
        <v>0</v>
      </c>
      <c r="K68" s="65">
        <v>0</v>
      </c>
      <c r="L68" s="102">
        <v>0</v>
      </c>
      <c r="M68" s="30">
        <v>0</v>
      </c>
      <c r="N68" s="31">
        <v>0</v>
      </c>
      <c r="O68" s="45"/>
    </row>
    <row r="69" spans="1:15" ht="27.75" customHeight="1">
      <c r="A69" s="28"/>
      <c r="B69" s="29"/>
      <c r="C69" s="6" t="s">
        <v>158</v>
      </c>
      <c r="D69" s="30"/>
      <c r="E69" s="94">
        <v>0</v>
      </c>
      <c r="F69" s="31">
        <v>0</v>
      </c>
      <c r="G69" s="106">
        <v>0</v>
      </c>
      <c r="H69" s="102">
        <v>0</v>
      </c>
      <c r="I69" s="30">
        <v>0</v>
      </c>
      <c r="J69" s="31">
        <v>0</v>
      </c>
      <c r="K69" s="65">
        <v>0</v>
      </c>
      <c r="L69" s="102">
        <v>0</v>
      </c>
      <c r="M69" s="30">
        <v>0</v>
      </c>
      <c r="N69" s="31">
        <v>0</v>
      </c>
      <c r="O69" s="45"/>
    </row>
    <row r="70" spans="1:15" ht="16.5" customHeight="1">
      <c r="A70" s="28"/>
      <c r="B70" s="29"/>
      <c r="C70" s="6"/>
      <c r="D70" s="30"/>
      <c r="E70" s="94"/>
      <c r="F70" s="31"/>
      <c r="G70" s="106"/>
      <c r="H70" s="67"/>
      <c r="I70" s="57"/>
      <c r="J70" s="57"/>
      <c r="K70" s="103"/>
      <c r="L70" s="103">
        <f t="shared" si="1"/>
        <v>0</v>
      </c>
      <c r="M70" s="44"/>
      <c r="N70" s="44">
        <f t="shared" si="0"/>
        <v>0</v>
      </c>
      <c r="O70" s="45"/>
    </row>
    <row r="71" spans="1:15" s="27" customFormat="1" ht="30.75" customHeight="1">
      <c r="A71" s="22" t="s">
        <v>19</v>
      </c>
      <c r="B71" s="23" t="s">
        <v>4</v>
      </c>
      <c r="C71" s="119"/>
      <c r="D71" s="24"/>
      <c r="E71" s="92"/>
      <c r="F71" s="33"/>
      <c r="G71" s="130"/>
      <c r="H71" s="131"/>
      <c r="I71" s="46"/>
      <c r="J71" s="46"/>
      <c r="K71" s="46"/>
      <c r="L71" s="46">
        <f t="shared" si="1"/>
        <v>0</v>
      </c>
      <c r="M71" s="46"/>
      <c r="N71" s="46">
        <f t="shared" si="0"/>
        <v>0</v>
      </c>
      <c r="O71" s="47"/>
    </row>
    <row r="72" spans="1:15" ht="13.5" customHeight="1">
      <c r="A72" s="28"/>
      <c r="B72" s="29"/>
      <c r="C72" s="6" t="s">
        <v>47</v>
      </c>
      <c r="D72" s="30"/>
      <c r="E72" s="93">
        <v>1</v>
      </c>
      <c r="F72" s="31">
        <v>597933000</v>
      </c>
      <c r="G72" s="109">
        <v>1</v>
      </c>
      <c r="H72" s="67">
        <v>540370000</v>
      </c>
      <c r="I72" s="57"/>
      <c r="J72" s="57">
        <v>0</v>
      </c>
      <c r="K72" s="103"/>
      <c r="L72" s="103">
        <f t="shared" si="1"/>
        <v>0</v>
      </c>
      <c r="M72" s="44"/>
      <c r="N72" s="44">
        <f t="shared" si="0"/>
        <v>0</v>
      </c>
      <c r="O72" s="45"/>
    </row>
    <row r="73" spans="1:15" ht="27" customHeight="1">
      <c r="A73" s="28"/>
      <c r="B73" s="29"/>
      <c r="C73" s="6" t="s">
        <v>159</v>
      </c>
      <c r="D73" s="30"/>
      <c r="E73" s="95">
        <v>0</v>
      </c>
      <c r="F73" s="31">
        <v>0</v>
      </c>
      <c r="G73" s="106"/>
      <c r="H73" s="67">
        <v>0</v>
      </c>
      <c r="I73" s="57"/>
      <c r="J73" s="57">
        <v>0</v>
      </c>
      <c r="K73" s="103"/>
      <c r="L73" s="103">
        <f t="shared" si="1"/>
        <v>0</v>
      </c>
      <c r="M73" s="44"/>
      <c r="N73" s="44">
        <f t="shared" si="0"/>
        <v>0</v>
      </c>
      <c r="O73" s="45"/>
    </row>
    <row r="74" spans="1:15" ht="27.75" customHeight="1">
      <c r="A74" s="28"/>
      <c r="B74" s="29"/>
      <c r="C74" s="6" t="s">
        <v>160</v>
      </c>
      <c r="D74" s="30"/>
      <c r="E74" s="94" t="s">
        <v>208</v>
      </c>
      <c r="F74" s="31">
        <v>98822000</v>
      </c>
      <c r="G74" s="106"/>
      <c r="H74" s="67">
        <v>0</v>
      </c>
      <c r="I74" s="57"/>
      <c r="J74" s="57">
        <v>0</v>
      </c>
      <c r="K74" s="103"/>
      <c r="L74" s="103">
        <f t="shared" si="1"/>
        <v>0</v>
      </c>
      <c r="M74" s="44"/>
      <c r="N74" s="44">
        <f t="shared" si="0"/>
        <v>0</v>
      </c>
      <c r="O74" s="45"/>
    </row>
    <row r="75" spans="1:15" ht="13.5" customHeight="1">
      <c r="A75" s="28"/>
      <c r="B75" s="29"/>
      <c r="C75" s="6" t="s">
        <v>164</v>
      </c>
      <c r="D75" s="30"/>
      <c r="E75" s="94" t="s">
        <v>208</v>
      </c>
      <c r="F75" s="31">
        <v>193841000</v>
      </c>
      <c r="G75" s="134" t="s">
        <v>208</v>
      </c>
      <c r="H75" s="67">
        <v>95683000</v>
      </c>
      <c r="I75" s="96" t="s">
        <v>208</v>
      </c>
      <c r="J75" s="57">
        <v>135565000</v>
      </c>
      <c r="K75" s="103"/>
      <c r="L75" s="103"/>
      <c r="M75" s="44"/>
      <c r="N75" s="44">
        <f t="shared" si="0"/>
        <v>0</v>
      </c>
      <c r="O75" s="45"/>
    </row>
    <row r="76" spans="1:15" ht="40.5" customHeight="1">
      <c r="A76" s="28"/>
      <c r="B76" s="29"/>
      <c r="C76" s="6" t="s">
        <v>48</v>
      </c>
      <c r="D76" s="30"/>
      <c r="E76" s="93">
        <v>1</v>
      </c>
      <c r="F76" s="31">
        <v>206608500</v>
      </c>
      <c r="G76" s="106"/>
      <c r="H76" s="67">
        <v>0</v>
      </c>
      <c r="I76" s="57"/>
      <c r="J76" s="57">
        <v>0</v>
      </c>
      <c r="K76" s="103"/>
      <c r="L76" s="103">
        <f t="shared" si="1"/>
        <v>0</v>
      </c>
      <c r="M76" s="44"/>
      <c r="N76" s="44">
        <f t="shared" si="0"/>
        <v>0</v>
      </c>
      <c r="O76" s="45"/>
    </row>
    <row r="77" spans="1:15" ht="24" customHeight="1">
      <c r="A77" s="28"/>
      <c r="B77" s="29"/>
      <c r="C77" s="6" t="s">
        <v>161</v>
      </c>
      <c r="D77" s="30"/>
      <c r="E77" s="94">
        <v>0</v>
      </c>
      <c r="F77" s="31">
        <v>0</v>
      </c>
      <c r="G77" s="106"/>
      <c r="H77" s="67">
        <v>0</v>
      </c>
      <c r="I77" s="57"/>
      <c r="J77" s="57">
        <v>0</v>
      </c>
      <c r="K77" s="103"/>
      <c r="L77" s="103">
        <f t="shared" si="1"/>
        <v>0</v>
      </c>
      <c r="M77" s="44"/>
      <c r="N77" s="44">
        <f t="shared" si="0"/>
        <v>0</v>
      </c>
      <c r="O77" s="45"/>
    </row>
    <row r="78" spans="1:15" ht="24" customHeight="1">
      <c r="A78" s="28"/>
      <c r="B78" s="29"/>
      <c r="C78" s="6" t="s">
        <v>162</v>
      </c>
      <c r="D78" s="30"/>
      <c r="E78" s="93">
        <v>1</v>
      </c>
      <c r="F78" s="31">
        <v>193841000</v>
      </c>
      <c r="G78" s="106"/>
      <c r="H78" s="67">
        <v>0</v>
      </c>
      <c r="I78" s="57"/>
      <c r="J78" s="57">
        <v>0</v>
      </c>
      <c r="K78" s="103"/>
      <c r="L78" s="103">
        <f t="shared" si="1"/>
        <v>0</v>
      </c>
      <c r="M78" s="44"/>
      <c r="N78" s="44">
        <f t="shared" si="0"/>
        <v>0</v>
      </c>
      <c r="O78" s="45"/>
    </row>
    <row r="79" spans="1:15" ht="29.25" customHeight="1">
      <c r="A79" s="28"/>
      <c r="B79" s="29"/>
      <c r="C79" s="6" t="s">
        <v>163</v>
      </c>
      <c r="D79" s="30"/>
      <c r="E79" s="94">
        <v>0</v>
      </c>
      <c r="F79" s="31">
        <v>0</v>
      </c>
      <c r="G79" s="106"/>
      <c r="H79" s="67">
        <v>0</v>
      </c>
      <c r="I79" s="57"/>
      <c r="J79" s="57">
        <v>0</v>
      </c>
      <c r="K79" s="66">
        <v>1</v>
      </c>
      <c r="L79" s="132">
        <f>'[8]RAPAT KOORDINASI KETENAGAKERJAA'!$K$101</f>
        <v>219895000</v>
      </c>
      <c r="M79" s="44"/>
      <c r="N79" s="44">
        <f t="shared" si="0"/>
        <v>241884500</v>
      </c>
      <c r="O79" s="45"/>
    </row>
    <row r="80" spans="1:15" ht="27" customHeight="1">
      <c r="A80" s="28"/>
      <c r="B80" s="29"/>
      <c r="C80" s="6" t="s">
        <v>165</v>
      </c>
      <c r="D80" s="30"/>
      <c r="E80" s="94">
        <v>0</v>
      </c>
      <c r="F80" s="31">
        <v>0</v>
      </c>
      <c r="G80" s="106"/>
      <c r="H80" s="67">
        <v>0</v>
      </c>
      <c r="I80" s="56">
        <v>1</v>
      </c>
      <c r="J80" s="57">
        <v>53480000</v>
      </c>
      <c r="K80" s="103"/>
      <c r="L80" s="103">
        <f t="shared" si="1"/>
        <v>58828000</v>
      </c>
      <c r="M80" s="44"/>
      <c r="N80" s="44">
        <f t="shared" si="0"/>
        <v>64710800</v>
      </c>
      <c r="O80" s="45"/>
    </row>
    <row r="81" spans="1:15" ht="13.5" customHeight="1">
      <c r="A81" s="28"/>
      <c r="B81" s="29"/>
      <c r="C81" s="34"/>
      <c r="D81" s="30"/>
      <c r="E81" s="94"/>
      <c r="F81" s="31"/>
      <c r="G81" s="106"/>
      <c r="H81" s="67"/>
      <c r="I81" s="57"/>
      <c r="J81" s="57"/>
      <c r="K81" s="103"/>
      <c r="L81" s="103"/>
      <c r="M81" s="44"/>
      <c r="N81" s="44"/>
      <c r="O81" s="45"/>
    </row>
    <row r="82" spans="1:15" s="27" customFormat="1" ht="44.25" customHeight="1">
      <c r="A82" s="22" t="s">
        <v>20</v>
      </c>
      <c r="B82" s="23" t="s">
        <v>5</v>
      </c>
      <c r="C82" s="119"/>
      <c r="D82" s="24"/>
      <c r="E82" s="92"/>
      <c r="F82" s="33"/>
      <c r="G82" s="130"/>
      <c r="H82" s="131"/>
      <c r="I82" s="46"/>
      <c r="J82" s="46"/>
      <c r="K82" s="46"/>
      <c r="L82" s="46">
        <f t="shared" si="1"/>
        <v>0</v>
      </c>
      <c r="M82" s="46"/>
      <c r="N82" s="46">
        <f t="shared" si="0"/>
        <v>0</v>
      </c>
      <c r="O82" s="47"/>
    </row>
    <row r="83" spans="1:15" s="59" customFormat="1" ht="18.75" customHeight="1">
      <c r="A83" s="74"/>
      <c r="B83" s="75"/>
      <c r="C83" s="120" t="s">
        <v>166</v>
      </c>
      <c r="D83" s="55"/>
      <c r="E83" s="94">
        <v>0</v>
      </c>
      <c r="F83" s="76">
        <v>0</v>
      </c>
      <c r="G83" s="106"/>
      <c r="H83" s="67">
        <v>0</v>
      </c>
      <c r="I83" s="57"/>
      <c r="J83" s="57"/>
      <c r="K83" s="103"/>
      <c r="L83" s="103"/>
      <c r="M83" s="57"/>
      <c r="N83" s="57"/>
      <c r="O83" s="77"/>
    </row>
    <row r="84" spans="1:15" s="59" customFormat="1" ht="28.5" customHeight="1">
      <c r="A84" s="74"/>
      <c r="B84" s="75"/>
      <c r="C84" s="37" t="s">
        <v>167</v>
      </c>
      <c r="D84" s="55"/>
      <c r="E84" s="94">
        <v>0</v>
      </c>
      <c r="F84" s="76">
        <v>0</v>
      </c>
      <c r="G84" s="106"/>
      <c r="H84" s="67">
        <v>0</v>
      </c>
      <c r="I84" s="57"/>
      <c r="J84" s="57"/>
      <c r="K84" s="103"/>
      <c r="L84" s="103"/>
      <c r="M84" s="57"/>
      <c r="N84" s="57"/>
      <c r="O84" s="77"/>
    </row>
    <row r="85" spans="1:15" ht="17.25" customHeight="1">
      <c r="A85" s="28"/>
      <c r="B85" s="29"/>
      <c r="C85" s="34" t="s">
        <v>168</v>
      </c>
      <c r="D85" s="30"/>
      <c r="E85" s="94">
        <v>0</v>
      </c>
      <c r="F85" s="31">
        <v>0</v>
      </c>
      <c r="G85" s="106"/>
      <c r="H85" s="67">
        <v>0</v>
      </c>
      <c r="I85" s="57"/>
      <c r="J85" s="57"/>
      <c r="K85" s="103"/>
      <c r="L85" s="103">
        <f t="shared" si="1"/>
        <v>0</v>
      </c>
      <c r="M85" s="44"/>
      <c r="N85" s="44">
        <f t="shared" si="0"/>
        <v>0</v>
      </c>
      <c r="O85" s="45"/>
    </row>
    <row r="86" spans="1:15" ht="17.25" customHeight="1">
      <c r="A86" s="28"/>
      <c r="B86" s="29"/>
      <c r="C86" s="34" t="s">
        <v>169</v>
      </c>
      <c r="D86" s="30"/>
      <c r="E86" s="94">
        <v>0</v>
      </c>
      <c r="F86" s="31">
        <v>0</v>
      </c>
      <c r="G86" s="106"/>
      <c r="H86" s="67">
        <v>0</v>
      </c>
      <c r="I86" s="57"/>
      <c r="J86" s="57"/>
      <c r="K86" s="103"/>
      <c r="L86" s="103">
        <f t="shared" si="1"/>
        <v>0</v>
      </c>
      <c r="M86" s="44"/>
      <c r="N86" s="44">
        <f t="shared" si="0"/>
        <v>0</v>
      </c>
      <c r="O86" s="45"/>
    </row>
    <row r="87" spans="1:15" ht="17.25" customHeight="1">
      <c r="A87" s="28"/>
      <c r="B87" s="29"/>
      <c r="C87" s="34" t="s">
        <v>170</v>
      </c>
      <c r="D87" s="30"/>
      <c r="E87" s="94"/>
      <c r="F87" s="31">
        <v>0</v>
      </c>
      <c r="G87" s="106"/>
      <c r="H87" s="67">
        <v>0</v>
      </c>
      <c r="I87" s="57"/>
      <c r="J87" s="57"/>
      <c r="K87" s="103"/>
      <c r="L87" s="103"/>
      <c r="M87" s="44"/>
      <c r="N87" s="44"/>
      <c r="O87" s="45"/>
    </row>
    <row r="88" spans="1:15" ht="17.25" customHeight="1">
      <c r="A88" s="28"/>
      <c r="B88" s="29"/>
      <c r="C88" s="34"/>
      <c r="D88" s="30"/>
      <c r="E88" s="94"/>
      <c r="F88" s="31"/>
      <c r="G88" s="106"/>
      <c r="H88" s="67"/>
      <c r="I88" s="57"/>
      <c r="J88" s="57"/>
      <c r="K88" s="103"/>
      <c r="L88" s="103"/>
      <c r="M88" s="44"/>
      <c r="N88" s="44"/>
      <c r="O88" s="45"/>
    </row>
    <row r="89" spans="1:15" s="27" customFormat="1" ht="26.25" customHeight="1">
      <c r="A89" s="22" t="s">
        <v>21</v>
      </c>
      <c r="B89" s="23" t="s">
        <v>6</v>
      </c>
      <c r="C89" s="119"/>
      <c r="D89" s="24"/>
      <c r="E89" s="92"/>
      <c r="F89" s="33"/>
      <c r="G89" s="130"/>
      <c r="H89" s="131"/>
      <c r="I89" s="46"/>
      <c r="J89" s="46"/>
      <c r="K89" s="46"/>
      <c r="L89" s="46">
        <f t="shared" si="1"/>
        <v>0</v>
      </c>
      <c r="M89" s="46"/>
      <c r="N89" s="46">
        <f t="shared" si="0"/>
        <v>0</v>
      </c>
      <c r="O89" s="47"/>
    </row>
    <row r="90" spans="1:15" ht="24.75" customHeight="1">
      <c r="A90" s="28"/>
      <c r="B90" s="29"/>
      <c r="C90" s="6" t="s">
        <v>49</v>
      </c>
      <c r="D90" s="30"/>
      <c r="E90" s="93">
        <v>1</v>
      </c>
      <c r="F90" s="31">
        <v>275630000</v>
      </c>
      <c r="G90" s="106"/>
      <c r="H90" s="67">
        <v>0</v>
      </c>
      <c r="I90" s="57"/>
      <c r="J90" s="57"/>
      <c r="K90" s="103"/>
      <c r="L90" s="103">
        <f t="shared" si="1"/>
        <v>0</v>
      </c>
      <c r="M90" s="44"/>
      <c r="N90" s="44">
        <f t="shared" si="0"/>
        <v>0</v>
      </c>
      <c r="O90" s="45"/>
    </row>
    <row r="91" spans="1:15" ht="28.5" customHeight="1">
      <c r="A91" s="28"/>
      <c r="B91" s="29"/>
      <c r="C91" s="6" t="s">
        <v>50</v>
      </c>
      <c r="D91" s="30"/>
      <c r="E91" s="93">
        <v>1</v>
      </c>
      <c r="F91" s="31">
        <v>136800000</v>
      </c>
      <c r="G91" s="106"/>
      <c r="H91" s="67">
        <v>0</v>
      </c>
      <c r="I91" s="57"/>
      <c r="J91" s="57"/>
      <c r="K91" s="103"/>
      <c r="L91" s="103">
        <f t="shared" si="1"/>
        <v>0</v>
      </c>
      <c r="M91" s="44"/>
      <c r="N91" s="44">
        <f t="shared" si="0"/>
        <v>0</v>
      </c>
      <c r="O91" s="45"/>
    </row>
    <row r="92" spans="1:15" ht="30" customHeight="1">
      <c r="A92" s="28"/>
      <c r="B92" s="29"/>
      <c r="C92" s="6" t="s">
        <v>51</v>
      </c>
      <c r="D92" s="30"/>
      <c r="E92" s="93">
        <v>1</v>
      </c>
      <c r="F92" s="31">
        <v>48940000</v>
      </c>
      <c r="G92" s="106"/>
      <c r="H92" s="67">
        <v>0</v>
      </c>
      <c r="I92" s="57"/>
      <c r="J92" s="57"/>
      <c r="K92" s="103"/>
      <c r="L92" s="103">
        <f t="shared" si="1"/>
        <v>0</v>
      </c>
      <c r="M92" s="44"/>
      <c r="N92" s="44">
        <f t="shared" si="0"/>
        <v>0</v>
      </c>
      <c r="O92" s="45"/>
    </row>
    <row r="93" spans="1:15" ht="13.5" customHeight="1">
      <c r="A93" s="28"/>
      <c r="B93" s="29"/>
      <c r="C93" s="6" t="s">
        <v>52</v>
      </c>
      <c r="D93" s="30"/>
      <c r="E93" s="94" t="s">
        <v>209</v>
      </c>
      <c r="F93" s="31">
        <v>118285400</v>
      </c>
      <c r="G93" s="134" t="s">
        <v>209</v>
      </c>
      <c r="H93" s="67">
        <v>42658000</v>
      </c>
      <c r="I93" s="56">
        <v>1</v>
      </c>
      <c r="J93" s="57">
        <v>63930000</v>
      </c>
      <c r="K93" s="103"/>
      <c r="L93" s="103"/>
      <c r="M93" s="44"/>
      <c r="N93" s="44">
        <f t="shared" si="0"/>
        <v>0</v>
      </c>
      <c r="O93" s="45"/>
    </row>
    <row r="94" spans="1:15" ht="13.5" customHeight="1">
      <c r="A94" s="28"/>
      <c r="B94" s="29"/>
      <c r="C94" s="6" t="s">
        <v>173</v>
      </c>
      <c r="D94" s="30"/>
      <c r="E94" s="94"/>
      <c r="F94" s="31"/>
      <c r="G94" s="106"/>
      <c r="H94" s="67">
        <v>0</v>
      </c>
      <c r="I94" s="57" t="s">
        <v>209</v>
      </c>
      <c r="J94" s="57">
        <v>124155000</v>
      </c>
      <c r="K94" s="103"/>
      <c r="L94" s="103"/>
      <c r="M94" s="44"/>
      <c r="N94" s="44"/>
      <c r="O94" s="45"/>
    </row>
    <row r="95" spans="1:15" ht="13.5" customHeight="1">
      <c r="A95" s="28"/>
      <c r="B95" s="29"/>
      <c r="C95" s="6" t="s">
        <v>53</v>
      </c>
      <c r="D95" s="30"/>
      <c r="E95" s="93">
        <v>1</v>
      </c>
      <c r="F95" s="31">
        <v>98350000</v>
      </c>
      <c r="G95" s="106"/>
      <c r="H95" s="67">
        <v>0</v>
      </c>
      <c r="I95" s="57"/>
      <c r="J95" s="57">
        <v>0</v>
      </c>
      <c r="K95" s="103"/>
      <c r="L95" s="103">
        <f t="shared" si="1"/>
        <v>0</v>
      </c>
      <c r="M95" s="44"/>
      <c r="N95" s="44">
        <f t="shared" si="0"/>
        <v>0</v>
      </c>
      <c r="O95" s="45"/>
    </row>
    <row r="96" spans="1:15" ht="30.75" customHeight="1">
      <c r="A96" s="28"/>
      <c r="B96" s="29"/>
      <c r="C96" s="6" t="s">
        <v>54</v>
      </c>
      <c r="D96" s="30"/>
      <c r="E96" s="96" t="s">
        <v>210</v>
      </c>
      <c r="F96" s="31">
        <v>149035400</v>
      </c>
      <c r="G96" s="134" t="s">
        <v>210</v>
      </c>
      <c r="H96" s="67">
        <v>91344000</v>
      </c>
      <c r="I96" s="124" t="s">
        <v>306</v>
      </c>
      <c r="J96" s="57">
        <v>170050000</v>
      </c>
      <c r="K96" s="103"/>
      <c r="L96" s="103"/>
      <c r="M96" s="44"/>
      <c r="N96" s="44">
        <f t="shared" si="0"/>
        <v>0</v>
      </c>
      <c r="O96" s="45"/>
    </row>
    <row r="97" spans="1:15" ht="26.25" customHeight="1">
      <c r="A97" s="28"/>
      <c r="B97" s="29"/>
      <c r="C97" s="6" t="s">
        <v>55</v>
      </c>
      <c r="D97" s="30"/>
      <c r="E97" s="93">
        <v>1</v>
      </c>
      <c r="F97" s="31">
        <v>271252200</v>
      </c>
      <c r="G97" s="106"/>
      <c r="H97" s="67">
        <v>0</v>
      </c>
      <c r="I97" s="57"/>
      <c r="J97" s="57">
        <v>0</v>
      </c>
      <c r="K97" s="103"/>
      <c r="L97" s="103">
        <f t="shared" si="1"/>
        <v>0</v>
      </c>
      <c r="M97" s="44"/>
      <c r="N97" s="44">
        <f t="shared" si="0"/>
        <v>0</v>
      </c>
      <c r="O97" s="45"/>
    </row>
    <row r="98" spans="1:15" ht="13.5" customHeight="1">
      <c r="A98" s="28"/>
      <c r="B98" s="29"/>
      <c r="C98" s="6" t="s">
        <v>56</v>
      </c>
      <c r="D98" s="30"/>
      <c r="E98" s="94" t="s">
        <v>211</v>
      </c>
      <c r="F98" s="31">
        <v>345459000</v>
      </c>
      <c r="G98" s="106"/>
      <c r="H98" s="67">
        <v>0</v>
      </c>
      <c r="I98" s="124" t="s">
        <v>307</v>
      </c>
      <c r="J98" s="57">
        <v>161705000</v>
      </c>
      <c r="K98" s="103"/>
      <c r="L98" s="103"/>
      <c r="M98" s="44"/>
      <c r="N98" s="44">
        <f t="shared" si="0"/>
        <v>0</v>
      </c>
      <c r="O98" s="45"/>
    </row>
    <row r="99" spans="1:15" ht="26.25" customHeight="1">
      <c r="A99" s="28"/>
      <c r="B99" s="29"/>
      <c r="C99" s="6" t="s">
        <v>57</v>
      </c>
      <c r="D99" s="30"/>
      <c r="E99" s="96" t="s">
        <v>212</v>
      </c>
      <c r="F99" s="31">
        <v>73959000</v>
      </c>
      <c r="G99" s="134" t="s">
        <v>212</v>
      </c>
      <c r="H99" s="67">
        <v>451790000</v>
      </c>
      <c r="I99" s="57" t="s">
        <v>258</v>
      </c>
      <c r="J99" s="57">
        <v>101480000</v>
      </c>
      <c r="K99" s="128" t="s">
        <v>340</v>
      </c>
      <c r="L99" s="132">
        <f>'[8]Peny.Laporan-ok'!$K$76</f>
        <v>96993000</v>
      </c>
      <c r="M99" s="44"/>
      <c r="N99" s="44">
        <f t="shared" si="0"/>
        <v>106692300</v>
      </c>
      <c r="O99" s="45"/>
    </row>
    <row r="100" spans="1:15" ht="26.25" customHeight="1">
      <c r="A100" s="28"/>
      <c r="B100" s="29"/>
      <c r="C100" s="6" t="s">
        <v>96</v>
      </c>
      <c r="D100" s="30"/>
      <c r="E100" s="94"/>
      <c r="F100" s="31">
        <v>0</v>
      </c>
      <c r="G100" s="106" t="s">
        <v>209</v>
      </c>
      <c r="H100" s="67">
        <v>21080000</v>
      </c>
      <c r="I100" s="57" t="s">
        <v>308</v>
      </c>
      <c r="J100" s="57">
        <v>44625000</v>
      </c>
      <c r="K100" s="66" t="s">
        <v>343</v>
      </c>
      <c r="L100" s="132">
        <f>'[8]lakip-ok'!$K$68</f>
        <v>38244000</v>
      </c>
      <c r="M100" s="44"/>
      <c r="N100" s="44">
        <f t="shared" si="0"/>
        <v>42068400</v>
      </c>
      <c r="O100" s="45"/>
    </row>
    <row r="101" spans="1:15" ht="26.25" customHeight="1">
      <c r="A101" s="28"/>
      <c r="B101" s="29"/>
      <c r="C101" s="6" t="s">
        <v>170</v>
      </c>
      <c r="D101" s="30"/>
      <c r="E101" s="94"/>
      <c r="F101" s="31">
        <v>0</v>
      </c>
      <c r="G101" s="106"/>
      <c r="H101" s="67">
        <v>0</v>
      </c>
      <c r="I101" s="57"/>
      <c r="J101" s="57">
        <v>0</v>
      </c>
      <c r="K101" s="109" t="s">
        <v>342</v>
      </c>
      <c r="L101" s="132">
        <f>[9]RKA!$K$57</f>
        <v>35720000</v>
      </c>
      <c r="M101" s="44"/>
      <c r="N101" s="44">
        <f t="shared" si="0"/>
        <v>39292000</v>
      </c>
      <c r="O101" s="45"/>
    </row>
    <row r="102" spans="1:15" ht="26.25" customHeight="1">
      <c r="A102" s="28"/>
      <c r="B102" s="29"/>
      <c r="C102" s="6" t="s">
        <v>58</v>
      </c>
      <c r="D102" s="30"/>
      <c r="E102" s="94" t="s">
        <v>213</v>
      </c>
      <c r="F102" s="31">
        <v>194907500</v>
      </c>
      <c r="G102" s="106"/>
      <c r="H102" s="67">
        <v>0</v>
      </c>
      <c r="I102" s="57"/>
      <c r="J102" s="57">
        <v>0</v>
      </c>
      <c r="K102" s="103"/>
      <c r="L102" s="103">
        <f t="shared" ref="L102:L196" si="2">J102+(J102*10%)</f>
        <v>0</v>
      </c>
      <c r="M102" s="44"/>
      <c r="N102" s="44">
        <f t="shared" ref="N102:N196" si="3">L102+(L102*10%)</f>
        <v>0</v>
      </c>
      <c r="O102" s="45"/>
    </row>
    <row r="103" spans="1:15" ht="26.25" customHeight="1">
      <c r="A103" s="28"/>
      <c r="B103" s="29"/>
      <c r="C103" s="6" t="s">
        <v>191</v>
      </c>
      <c r="D103" s="30"/>
      <c r="E103" s="94"/>
      <c r="F103" s="31">
        <v>0</v>
      </c>
      <c r="G103" s="106" t="s">
        <v>256</v>
      </c>
      <c r="H103" s="103">
        <v>92730000</v>
      </c>
      <c r="I103" s="57"/>
      <c r="J103" s="57">
        <v>0</v>
      </c>
      <c r="K103" s="103"/>
      <c r="L103" s="103">
        <f t="shared" si="2"/>
        <v>0</v>
      </c>
      <c r="M103" s="44"/>
      <c r="N103" s="44">
        <f t="shared" si="3"/>
        <v>0</v>
      </c>
      <c r="O103" s="45"/>
    </row>
    <row r="104" spans="1:15" ht="26.25" customHeight="1">
      <c r="A104" s="28"/>
      <c r="B104" s="29"/>
      <c r="C104" s="6" t="s">
        <v>174</v>
      </c>
      <c r="D104" s="30"/>
      <c r="E104" s="94"/>
      <c r="F104" s="31"/>
      <c r="G104" s="106"/>
      <c r="H104" s="67">
        <v>0</v>
      </c>
      <c r="I104" s="57" t="s">
        <v>309</v>
      </c>
      <c r="J104" s="57">
        <v>308150000</v>
      </c>
      <c r="K104" s="103"/>
      <c r="L104" s="103">
        <f t="shared" si="2"/>
        <v>338965000</v>
      </c>
      <c r="M104" s="44"/>
      <c r="N104" s="44">
        <f t="shared" si="3"/>
        <v>372861500</v>
      </c>
      <c r="O104" s="45"/>
    </row>
    <row r="105" spans="1:15" ht="13.5" customHeight="1">
      <c r="A105" s="28"/>
      <c r="B105" s="29"/>
      <c r="C105" s="6" t="s">
        <v>59</v>
      </c>
      <c r="D105" s="30"/>
      <c r="E105" s="93">
        <v>1</v>
      </c>
      <c r="F105" s="31">
        <v>150000000</v>
      </c>
      <c r="G105" s="109">
        <v>1</v>
      </c>
      <c r="H105" s="67">
        <v>76730000</v>
      </c>
      <c r="I105" s="57"/>
      <c r="J105" s="57">
        <v>204790000</v>
      </c>
      <c r="K105" s="66" t="s">
        <v>345</v>
      </c>
      <c r="L105" s="132">
        <f>[6]Pameran!$N$75</f>
        <v>179810000</v>
      </c>
      <c r="M105" s="44"/>
      <c r="N105" s="44">
        <f t="shared" si="3"/>
        <v>197791000</v>
      </c>
      <c r="O105" s="45"/>
    </row>
    <row r="106" spans="1:15" ht="30.75" customHeight="1">
      <c r="A106" s="28"/>
      <c r="B106" s="29"/>
      <c r="C106" s="6" t="s">
        <v>97</v>
      </c>
      <c r="D106" s="30"/>
      <c r="E106" s="94"/>
      <c r="F106" s="31">
        <v>0</v>
      </c>
      <c r="G106" s="109">
        <v>1</v>
      </c>
      <c r="H106" s="67">
        <v>25733000</v>
      </c>
      <c r="I106" s="124" t="s">
        <v>305</v>
      </c>
      <c r="J106" s="57">
        <v>90430000</v>
      </c>
      <c r="K106" s="128" t="s">
        <v>334</v>
      </c>
      <c r="L106" s="132">
        <f>'[10]monev program-ok'!$K$59</f>
        <v>239918500</v>
      </c>
      <c r="M106" s="44"/>
      <c r="N106" s="44">
        <f t="shared" si="3"/>
        <v>263910350</v>
      </c>
      <c r="O106" s="45"/>
    </row>
    <row r="107" spans="1:15" ht="30.75" customHeight="1">
      <c r="A107" s="28"/>
      <c r="B107" s="29"/>
      <c r="C107" s="34" t="s">
        <v>70</v>
      </c>
      <c r="D107" s="35"/>
      <c r="E107" s="97"/>
      <c r="F107" s="31">
        <v>0</v>
      </c>
      <c r="G107" s="110"/>
      <c r="H107" s="67">
        <v>0</v>
      </c>
      <c r="I107" s="124" t="s">
        <v>305</v>
      </c>
      <c r="J107" s="57">
        <v>56027500</v>
      </c>
      <c r="K107" s="103"/>
      <c r="L107" s="103">
        <f t="shared" si="2"/>
        <v>61630250</v>
      </c>
      <c r="M107" s="44"/>
      <c r="N107" s="44">
        <f t="shared" si="3"/>
        <v>67793275</v>
      </c>
      <c r="O107" s="45"/>
    </row>
    <row r="108" spans="1:15" ht="30.75" customHeight="1">
      <c r="A108" s="28"/>
      <c r="B108" s="29"/>
      <c r="C108" s="6" t="s">
        <v>98</v>
      </c>
      <c r="D108" s="30"/>
      <c r="E108" s="94"/>
      <c r="F108" s="31">
        <v>0</v>
      </c>
      <c r="G108" s="109">
        <v>1</v>
      </c>
      <c r="H108" s="67">
        <v>184225000</v>
      </c>
      <c r="I108" s="56">
        <v>1</v>
      </c>
      <c r="J108" s="57">
        <v>133560000</v>
      </c>
      <c r="K108" s="103"/>
      <c r="L108" s="103">
        <f t="shared" si="2"/>
        <v>146916000</v>
      </c>
      <c r="M108" s="44"/>
      <c r="N108" s="44">
        <f t="shared" si="3"/>
        <v>161607600</v>
      </c>
      <c r="O108" s="45"/>
    </row>
    <row r="109" spans="1:15" ht="28.5" customHeight="1">
      <c r="A109" s="28"/>
      <c r="B109" s="29"/>
      <c r="C109" s="6" t="s">
        <v>60</v>
      </c>
      <c r="D109" s="30"/>
      <c r="E109" s="94" t="s">
        <v>214</v>
      </c>
      <c r="F109" s="31">
        <v>119035400</v>
      </c>
      <c r="G109" s="106"/>
      <c r="H109" s="67">
        <v>0</v>
      </c>
      <c r="I109" s="57"/>
      <c r="J109" s="57">
        <v>0</v>
      </c>
      <c r="K109" s="103"/>
      <c r="L109" s="103">
        <f t="shared" si="2"/>
        <v>0</v>
      </c>
      <c r="M109" s="44"/>
      <c r="N109" s="44">
        <f t="shared" si="3"/>
        <v>0</v>
      </c>
      <c r="O109" s="45"/>
    </row>
    <row r="110" spans="1:15" ht="28.5" customHeight="1">
      <c r="A110" s="28"/>
      <c r="B110" s="29"/>
      <c r="C110" s="6" t="s">
        <v>99</v>
      </c>
      <c r="D110" s="30"/>
      <c r="E110" s="94"/>
      <c r="F110" s="31">
        <v>0</v>
      </c>
      <c r="G110" s="106"/>
      <c r="H110" s="67" t="s">
        <v>257</v>
      </c>
      <c r="I110" s="57"/>
      <c r="J110" s="57"/>
      <c r="K110" s="103"/>
      <c r="L110" s="103">
        <f t="shared" si="2"/>
        <v>0</v>
      </c>
      <c r="M110" s="44"/>
      <c r="N110" s="44">
        <f t="shared" si="3"/>
        <v>0</v>
      </c>
      <c r="O110" s="45"/>
    </row>
    <row r="111" spans="1:15" ht="13.5" customHeight="1">
      <c r="A111" s="28"/>
      <c r="B111" s="29"/>
      <c r="C111" s="34" t="s">
        <v>171</v>
      </c>
      <c r="D111" s="30"/>
      <c r="E111" s="94"/>
      <c r="F111" s="31"/>
      <c r="G111" s="106"/>
      <c r="H111" s="67">
        <v>0</v>
      </c>
      <c r="I111" s="56">
        <v>1</v>
      </c>
      <c r="J111" s="57">
        <v>127155000</v>
      </c>
      <c r="K111" s="103"/>
      <c r="L111" s="103">
        <f t="shared" si="2"/>
        <v>139870500</v>
      </c>
      <c r="M111" s="44"/>
      <c r="N111" s="44">
        <f t="shared" si="3"/>
        <v>153857550</v>
      </c>
      <c r="O111" s="45"/>
    </row>
    <row r="112" spans="1:15" ht="30" customHeight="1">
      <c r="A112" s="28"/>
      <c r="B112" s="78"/>
      <c r="C112" s="6" t="s">
        <v>175</v>
      </c>
      <c r="D112" s="30"/>
      <c r="E112" s="94"/>
      <c r="F112" s="31"/>
      <c r="G112" s="106"/>
      <c r="H112" s="67">
        <v>0</v>
      </c>
      <c r="I112" s="56">
        <v>1</v>
      </c>
      <c r="J112" s="57">
        <v>113442000</v>
      </c>
      <c r="K112" s="103"/>
      <c r="L112" s="103">
        <f t="shared" si="2"/>
        <v>124786200</v>
      </c>
      <c r="M112" s="44"/>
      <c r="N112" s="44">
        <f t="shared" si="3"/>
        <v>137264820</v>
      </c>
      <c r="O112" s="45"/>
    </row>
    <row r="113" spans="1:15" ht="30" customHeight="1">
      <c r="A113" s="28"/>
      <c r="B113" s="78"/>
      <c r="C113" s="6" t="s">
        <v>176</v>
      </c>
      <c r="D113" s="30"/>
      <c r="E113" s="94"/>
      <c r="F113" s="31"/>
      <c r="G113" s="106"/>
      <c r="H113" s="67">
        <v>0</v>
      </c>
      <c r="I113" s="56">
        <v>1</v>
      </c>
      <c r="J113" s="57">
        <v>183580000</v>
      </c>
      <c r="K113" s="103"/>
      <c r="L113" s="103">
        <f t="shared" si="2"/>
        <v>201938000</v>
      </c>
      <c r="M113" s="44"/>
      <c r="N113" s="44">
        <f t="shared" si="3"/>
        <v>222131800</v>
      </c>
      <c r="O113" s="45"/>
    </row>
    <row r="114" spans="1:15" ht="29.25" customHeight="1">
      <c r="A114" s="28"/>
      <c r="B114" s="78"/>
      <c r="C114" s="6" t="s">
        <v>335</v>
      </c>
      <c r="D114" s="30"/>
      <c r="E114" s="94"/>
      <c r="F114" s="31"/>
      <c r="G114" s="106"/>
      <c r="H114" s="67"/>
      <c r="I114" s="57"/>
      <c r="J114" s="57"/>
      <c r="K114" s="66" t="s">
        <v>344</v>
      </c>
      <c r="L114" s="132">
        <f>'[11]DATABASE 2016'!$K$24</f>
        <v>158105000</v>
      </c>
      <c r="M114" s="44"/>
      <c r="N114" s="44"/>
      <c r="O114" s="45"/>
    </row>
    <row r="115" spans="1:15" ht="15.75" customHeight="1">
      <c r="A115" s="28"/>
      <c r="B115" s="78"/>
      <c r="C115" s="6"/>
      <c r="D115" s="30"/>
      <c r="E115" s="94"/>
      <c r="F115" s="31"/>
      <c r="G115" s="106"/>
      <c r="H115" s="67"/>
      <c r="I115" s="57"/>
      <c r="J115" s="57"/>
      <c r="K115" s="103"/>
      <c r="L115" s="133"/>
      <c r="M115" s="44"/>
      <c r="N115" s="44"/>
      <c r="O115" s="45"/>
    </row>
    <row r="116" spans="1:15" s="27" customFormat="1" ht="13.5" customHeight="1">
      <c r="A116" s="22"/>
      <c r="B116" s="7" t="s">
        <v>22</v>
      </c>
      <c r="C116" s="119"/>
      <c r="D116" s="24"/>
      <c r="E116" s="92"/>
      <c r="F116" s="33"/>
      <c r="G116" s="130"/>
      <c r="H116" s="131"/>
      <c r="I116" s="46"/>
      <c r="J116" s="46"/>
      <c r="K116" s="46"/>
      <c r="L116" s="46"/>
      <c r="M116" s="46"/>
      <c r="N116" s="46"/>
      <c r="O116" s="47"/>
    </row>
    <row r="117" spans="1:15" s="27" customFormat="1" ht="13.5" customHeight="1">
      <c r="A117" s="22"/>
      <c r="B117" s="36" t="s">
        <v>7</v>
      </c>
      <c r="C117" s="119"/>
      <c r="D117" s="24"/>
      <c r="E117" s="92"/>
      <c r="F117" s="33"/>
      <c r="G117" s="130"/>
      <c r="H117" s="131"/>
      <c r="I117" s="46"/>
      <c r="J117" s="46"/>
      <c r="K117" s="46"/>
      <c r="L117" s="46"/>
      <c r="M117" s="46"/>
      <c r="N117" s="46"/>
      <c r="O117" s="47"/>
    </row>
    <row r="118" spans="1:15" s="27" customFormat="1" ht="26.25" customHeight="1">
      <c r="A118" s="22" t="s">
        <v>61</v>
      </c>
      <c r="B118" s="79" t="s">
        <v>172</v>
      </c>
      <c r="C118" s="119"/>
      <c r="D118" s="24"/>
      <c r="E118" s="92"/>
      <c r="F118" s="33"/>
      <c r="G118" s="130"/>
      <c r="H118" s="131"/>
      <c r="I118" s="46"/>
      <c r="J118" s="46"/>
      <c r="K118" s="46"/>
      <c r="L118" s="46"/>
      <c r="M118" s="46"/>
      <c r="N118" s="46"/>
      <c r="O118" s="47"/>
    </row>
    <row r="119" spans="1:15" ht="13.5" customHeight="1">
      <c r="A119" s="28"/>
      <c r="B119" s="78"/>
      <c r="C119" s="34" t="s">
        <v>70</v>
      </c>
      <c r="D119" s="35"/>
      <c r="E119" s="93">
        <v>1</v>
      </c>
      <c r="F119" s="31">
        <v>50000000</v>
      </c>
      <c r="G119" s="109">
        <v>1</v>
      </c>
      <c r="H119" s="67">
        <v>15406250</v>
      </c>
      <c r="I119" s="57"/>
      <c r="J119" s="57">
        <v>0</v>
      </c>
      <c r="K119" s="103"/>
      <c r="L119" s="103">
        <v>0</v>
      </c>
      <c r="M119" s="44"/>
      <c r="N119" s="44">
        <v>0</v>
      </c>
      <c r="O119" s="45"/>
    </row>
    <row r="120" spans="1:15" ht="13.5" customHeight="1">
      <c r="A120" s="28"/>
      <c r="B120" s="78"/>
      <c r="C120" s="34" t="s">
        <v>192</v>
      </c>
      <c r="D120" s="35"/>
      <c r="E120" s="97"/>
      <c r="F120" s="31"/>
      <c r="G120" s="109">
        <v>1</v>
      </c>
      <c r="H120" s="67">
        <v>132540000</v>
      </c>
      <c r="I120" s="57"/>
      <c r="J120" s="57"/>
      <c r="K120" s="103"/>
      <c r="L120" s="103"/>
      <c r="M120" s="44"/>
      <c r="N120" s="44"/>
      <c r="O120" s="45"/>
    </row>
    <row r="121" spans="1:15" s="59" customFormat="1" ht="13.5" customHeight="1">
      <c r="A121" s="74"/>
      <c r="B121" s="113"/>
      <c r="C121" s="120"/>
      <c r="D121" s="55"/>
      <c r="E121" s="98"/>
      <c r="F121" s="76"/>
      <c r="G121" s="106"/>
      <c r="H121" s="67"/>
      <c r="I121" s="57"/>
      <c r="J121" s="57"/>
      <c r="K121" s="103"/>
      <c r="L121" s="103"/>
      <c r="M121" s="57"/>
      <c r="N121" s="57"/>
      <c r="O121" s="77"/>
    </row>
    <row r="122" spans="1:15" s="27" customFormat="1" ht="38.25">
      <c r="A122" s="22" t="s">
        <v>62</v>
      </c>
      <c r="B122" s="23" t="s">
        <v>215</v>
      </c>
      <c r="C122" s="119"/>
      <c r="D122" s="24"/>
      <c r="E122" s="92"/>
      <c r="F122" s="33"/>
      <c r="G122" s="130"/>
      <c r="H122" s="131"/>
      <c r="I122" s="46"/>
      <c r="J122" s="46"/>
      <c r="K122" s="46"/>
      <c r="L122" s="46">
        <f t="shared" si="2"/>
        <v>0</v>
      </c>
      <c r="M122" s="46"/>
      <c r="N122" s="46">
        <f t="shared" si="3"/>
        <v>0</v>
      </c>
      <c r="O122" s="47"/>
    </row>
    <row r="123" spans="1:15" s="59" customFormat="1" ht="25.5">
      <c r="A123" s="74"/>
      <c r="B123" s="75"/>
      <c r="C123" s="75" t="s">
        <v>177</v>
      </c>
      <c r="D123" s="55"/>
      <c r="E123" s="93">
        <v>1</v>
      </c>
      <c r="F123" s="76">
        <v>529918000</v>
      </c>
      <c r="G123" s="106"/>
      <c r="H123" s="71"/>
      <c r="I123" s="56">
        <v>1</v>
      </c>
      <c r="J123" s="57">
        <v>188360000</v>
      </c>
      <c r="K123" s="103"/>
      <c r="L123" s="103"/>
      <c r="M123" s="57"/>
      <c r="N123" s="57"/>
      <c r="O123" s="77"/>
    </row>
    <row r="124" spans="1:15" s="59" customFormat="1" ht="26.25" customHeight="1">
      <c r="A124" s="74"/>
      <c r="B124" s="75"/>
      <c r="C124" s="37" t="s">
        <v>178</v>
      </c>
      <c r="D124" s="55"/>
      <c r="E124" s="93">
        <v>1</v>
      </c>
      <c r="F124" s="76">
        <v>1269956000</v>
      </c>
      <c r="G124" s="106"/>
      <c r="H124" s="71"/>
      <c r="I124" s="57"/>
      <c r="J124" s="57"/>
      <c r="K124" s="103"/>
      <c r="L124" s="103"/>
      <c r="M124" s="57"/>
      <c r="N124" s="57"/>
      <c r="O124" s="77"/>
    </row>
    <row r="125" spans="1:15" s="59" customFormat="1" ht="25.5">
      <c r="A125" s="74"/>
      <c r="B125" s="75"/>
      <c r="C125" s="37" t="s">
        <v>179</v>
      </c>
      <c r="D125" s="55"/>
      <c r="E125" s="93">
        <v>1</v>
      </c>
      <c r="F125" s="76">
        <v>147000000</v>
      </c>
      <c r="G125" s="106"/>
      <c r="H125" s="71"/>
      <c r="I125" s="57"/>
      <c r="J125" s="57"/>
      <c r="K125" s="103"/>
      <c r="L125" s="103"/>
      <c r="M125" s="57"/>
      <c r="N125" s="57"/>
      <c r="O125" s="77"/>
    </row>
    <row r="126" spans="1:15" s="88" customFormat="1">
      <c r="A126" s="82"/>
      <c r="B126" s="83"/>
      <c r="C126" s="121" t="s">
        <v>180</v>
      </c>
      <c r="D126" s="84"/>
      <c r="E126" s="93">
        <v>1</v>
      </c>
      <c r="F126" s="85">
        <v>572458600</v>
      </c>
      <c r="G126" s="111"/>
      <c r="H126" s="104"/>
      <c r="I126" s="86"/>
      <c r="J126" s="86"/>
      <c r="K126" s="105"/>
      <c r="L126" s="105"/>
      <c r="M126" s="86"/>
      <c r="N126" s="86"/>
      <c r="O126" s="87"/>
    </row>
    <row r="127" spans="1:15" s="59" customFormat="1">
      <c r="A127" s="74"/>
      <c r="B127" s="75"/>
      <c r="C127" s="120" t="s">
        <v>216</v>
      </c>
      <c r="D127" s="55"/>
      <c r="E127" s="93">
        <v>1</v>
      </c>
      <c r="F127" s="76">
        <v>297500000</v>
      </c>
      <c r="G127" s="109">
        <v>1</v>
      </c>
      <c r="H127" s="71">
        <v>217500000</v>
      </c>
      <c r="I127" s="56">
        <v>1</v>
      </c>
      <c r="J127" s="57">
        <v>167142000</v>
      </c>
      <c r="K127" s="103"/>
      <c r="L127" s="103"/>
      <c r="M127" s="57"/>
      <c r="N127" s="57"/>
      <c r="O127" s="77"/>
    </row>
    <row r="128" spans="1:15" s="59" customFormat="1">
      <c r="A128" s="74"/>
      <c r="B128" s="75"/>
      <c r="C128" s="120" t="s">
        <v>181</v>
      </c>
      <c r="D128" s="55"/>
      <c r="E128" s="93">
        <v>1</v>
      </c>
      <c r="F128" s="76">
        <v>74200000</v>
      </c>
      <c r="G128" s="106"/>
      <c r="H128" s="71"/>
      <c r="I128" s="57"/>
      <c r="J128" s="57"/>
      <c r="K128" s="103"/>
      <c r="L128" s="103"/>
      <c r="M128" s="57"/>
      <c r="N128" s="57"/>
      <c r="O128" s="77"/>
    </row>
    <row r="129" spans="1:15" s="59" customFormat="1">
      <c r="A129" s="74"/>
      <c r="B129" s="75"/>
      <c r="C129" s="120" t="s">
        <v>182</v>
      </c>
      <c r="D129" s="55"/>
      <c r="E129" s="93">
        <v>1</v>
      </c>
      <c r="F129" s="76">
        <v>100000000</v>
      </c>
      <c r="G129" s="106"/>
      <c r="H129" s="71"/>
      <c r="I129" s="57"/>
      <c r="J129" s="57"/>
      <c r="K129" s="103"/>
      <c r="L129" s="103"/>
      <c r="M129" s="57"/>
      <c r="N129" s="57"/>
      <c r="O129" s="77"/>
    </row>
    <row r="130" spans="1:15">
      <c r="A130" s="28"/>
      <c r="B130" s="29"/>
      <c r="C130" s="122" t="s">
        <v>183</v>
      </c>
      <c r="D130" s="30"/>
      <c r="E130" s="93">
        <v>1</v>
      </c>
      <c r="F130" s="31">
        <v>71500000</v>
      </c>
      <c r="G130" s="106"/>
      <c r="H130" s="68"/>
      <c r="I130" s="57"/>
      <c r="J130" s="57"/>
      <c r="K130" s="103"/>
      <c r="L130" s="103">
        <f t="shared" si="2"/>
        <v>0</v>
      </c>
      <c r="M130" s="44"/>
      <c r="N130" s="44">
        <f t="shared" si="3"/>
        <v>0</v>
      </c>
      <c r="O130" s="45"/>
    </row>
    <row r="131" spans="1:15">
      <c r="A131" s="28"/>
      <c r="B131" s="29"/>
      <c r="C131" s="122" t="s">
        <v>184</v>
      </c>
      <c r="D131" s="30"/>
      <c r="E131" s="94" t="s">
        <v>217</v>
      </c>
      <c r="F131" s="31">
        <v>98000000</v>
      </c>
      <c r="G131" s="106"/>
      <c r="H131" s="69"/>
      <c r="I131" s="57"/>
      <c r="J131" s="57"/>
      <c r="K131" s="103"/>
      <c r="L131" s="103">
        <f t="shared" si="2"/>
        <v>0</v>
      </c>
      <c r="M131" s="44"/>
      <c r="N131" s="44">
        <f t="shared" si="3"/>
        <v>0</v>
      </c>
      <c r="O131" s="45"/>
    </row>
    <row r="132" spans="1:15">
      <c r="A132" s="28"/>
      <c r="B132" s="29"/>
      <c r="C132" s="122" t="s">
        <v>185</v>
      </c>
      <c r="D132" s="30"/>
      <c r="E132" s="94" t="s">
        <v>217</v>
      </c>
      <c r="F132" s="31">
        <v>396883000</v>
      </c>
      <c r="G132" s="106"/>
      <c r="H132" s="69"/>
      <c r="I132" s="57"/>
      <c r="J132" s="57"/>
      <c r="K132" s="103"/>
      <c r="L132" s="103">
        <f t="shared" si="2"/>
        <v>0</v>
      </c>
      <c r="M132" s="44"/>
      <c r="N132" s="44">
        <f t="shared" si="3"/>
        <v>0</v>
      </c>
      <c r="O132" s="45"/>
    </row>
    <row r="133" spans="1:15" ht="25.5">
      <c r="A133" s="28"/>
      <c r="B133" s="29"/>
      <c r="C133" s="122" t="s">
        <v>186</v>
      </c>
      <c r="D133" s="30"/>
      <c r="E133" s="93">
        <v>1</v>
      </c>
      <c r="F133" s="31">
        <v>324600000</v>
      </c>
      <c r="G133" s="106"/>
      <c r="H133" s="69"/>
      <c r="I133" s="57"/>
      <c r="J133" s="57"/>
      <c r="K133" s="103"/>
      <c r="L133" s="103">
        <f t="shared" si="2"/>
        <v>0</v>
      </c>
      <c r="M133" s="44"/>
      <c r="N133" s="44">
        <f t="shared" si="3"/>
        <v>0</v>
      </c>
      <c r="O133" s="45"/>
    </row>
    <row r="134" spans="1:15" ht="25.5">
      <c r="A134" s="28"/>
      <c r="B134" s="29"/>
      <c r="C134" s="122" t="s">
        <v>221</v>
      </c>
      <c r="D134" s="30"/>
      <c r="E134" s="94"/>
      <c r="F134" s="31"/>
      <c r="G134" s="109">
        <v>1</v>
      </c>
      <c r="H134" s="69">
        <v>2033800000</v>
      </c>
      <c r="I134" s="56">
        <v>1</v>
      </c>
      <c r="J134" s="57">
        <v>2049800</v>
      </c>
      <c r="K134" s="103"/>
      <c r="L134" s="103">
        <f t="shared" si="2"/>
        <v>2254780</v>
      </c>
      <c r="M134" s="44"/>
      <c r="N134" s="44">
        <f t="shared" si="3"/>
        <v>2480258</v>
      </c>
      <c r="O134" s="45"/>
    </row>
    <row r="135" spans="1:15">
      <c r="A135" s="28"/>
      <c r="B135" s="29"/>
      <c r="C135" s="122" t="s">
        <v>222</v>
      </c>
      <c r="D135" s="30"/>
      <c r="E135" s="94"/>
      <c r="F135" s="31"/>
      <c r="G135" s="106" t="s">
        <v>258</v>
      </c>
      <c r="H135" s="69">
        <v>86233000</v>
      </c>
      <c r="I135" s="57"/>
      <c r="J135" s="57"/>
      <c r="K135" s="103"/>
      <c r="L135" s="103">
        <f t="shared" si="2"/>
        <v>0</v>
      </c>
      <c r="M135" s="44"/>
      <c r="N135" s="44">
        <f t="shared" si="3"/>
        <v>0</v>
      </c>
      <c r="O135" s="45"/>
    </row>
    <row r="136" spans="1:15">
      <c r="A136" s="28"/>
      <c r="B136" s="29"/>
      <c r="C136" s="122" t="s">
        <v>223</v>
      </c>
      <c r="D136" s="30"/>
      <c r="E136" s="94"/>
      <c r="F136" s="31"/>
      <c r="G136" s="106" t="s">
        <v>257</v>
      </c>
      <c r="H136" s="70">
        <v>414238000</v>
      </c>
      <c r="I136" s="57"/>
      <c r="J136" s="57"/>
      <c r="K136" s="103"/>
      <c r="L136" s="103"/>
      <c r="M136" s="44"/>
      <c r="N136" s="44"/>
      <c r="O136" s="45"/>
    </row>
    <row r="137" spans="1:15" ht="38.25">
      <c r="A137" s="28"/>
      <c r="B137" s="29"/>
      <c r="C137" s="122" t="s">
        <v>224</v>
      </c>
      <c r="D137" s="30"/>
      <c r="E137" s="94"/>
      <c r="F137" s="31"/>
      <c r="G137" s="109">
        <v>1</v>
      </c>
      <c r="H137" s="70">
        <v>17080000</v>
      </c>
      <c r="I137" s="57"/>
      <c r="J137" s="57"/>
      <c r="K137" s="103"/>
      <c r="L137" s="103"/>
      <c r="M137" s="44"/>
      <c r="N137" s="44"/>
      <c r="O137" s="45"/>
    </row>
    <row r="138" spans="1:15">
      <c r="A138" s="28"/>
      <c r="B138" s="29"/>
      <c r="C138" s="122" t="s">
        <v>225</v>
      </c>
      <c r="D138" s="30"/>
      <c r="E138" s="94"/>
      <c r="F138" s="31"/>
      <c r="G138" s="109">
        <v>1</v>
      </c>
      <c r="H138" s="70">
        <v>513457000</v>
      </c>
      <c r="I138" s="57"/>
      <c r="J138" s="57"/>
      <c r="K138" s="103"/>
      <c r="L138" s="103"/>
      <c r="M138" s="44"/>
      <c r="N138" s="44"/>
      <c r="O138" s="45"/>
    </row>
    <row r="139" spans="1:15" ht="38.25">
      <c r="A139" s="28"/>
      <c r="B139" s="29"/>
      <c r="C139" s="122" t="s">
        <v>103</v>
      </c>
      <c r="D139" s="30"/>
      <c r="E139" s="94"/>
      <c r="F139" s="31"/>
      <c r="G139" s="109">
        <v>1</v>
      </c>
      <c r="H139" s="70">
        <v>572458000</v>
      </c>
      <c r="I139" s="124" t="s">
        <v>310</v>
      </c>
      <c r="J139" s="57">
        <v>506356000</v>
      </c>
      <c r="K139" s="103"/>
      <c r="L139" s="103"/>
      <c r="M139" s="44"/>
      <c r="N139" s="44"/>
      <c r="O139" s="45"/>
    </row>
    <row r="140" spans="1:15">
      <c r="A140" s="28"/>
      <c r="B140" s="29"/>
      <c r="C140" s="122" t="s">
        <v>226</v>
      </c>
      <c r="D140" s="30"/>
      <c r="E140" s="94"/>
      <c r="F140" s="31"/>
      <c r="G140" s="109">
        <v>1</v>
      </c>
      <c r="H140" s="70">
        <v>299565200</v>
      </c>
      <c r="I140" s="57"/>
      <c r="J140" s="57"/>
      <c r="K140" s="103"/>
      <c r="L140" s="103"/>
      <c r="M140" s="44"/>
      <c r="N140" s="44"/>
      <c r="O140" s="45"/>
    </row>
    <row r="141" spans="1:15">
      <c r="A141" s="28"/>
      <c r="B141" s="29"/>
      <c r="C141" s="122" t="s">
        <v>279</v>
      </c>
      <c r="D141" s="30"/>
      <c r="E141" s="94"/>
      <c r="F141" s="31"/>
      <c r="G141" s="106"/>
      <c r="H141" s="70"/>
      <c r="I141" s="56">
        <v>1</v>
      </c>
      <c r="J141" s="57">
        <v>346590000</v>
      </c>
      <c r="K141" s="103"/>
      <c r="L141" s="103"/>
      <c r="M141" s="44"/>
      <c r="N141" s="44"/>
      <c r="O141" s="45"/>
    </row>
    <row r="142" spans="1:15" ht="25.5">
      <c r="A142" s="28"/>
      <c r="B142" s="29"/>
      <c r="C142" s="122" t="s">
        <v>280</v>
      </c>
      <c r="D142" s="30"/>
      <c r="E142" s="94"/>
      <c r="F142" s="31"/>
      <c r="G142" s="106"/>
      <c r="H142" s="70"/>
      <c r="I142" s="56">
        <v>1</v>
      </c>
      <c r="J142" s="57">
        <v>102799000</v>
      </c>
      <c r="K142" s="103"/>
      <c r="L142" s="103"/>
      <c r="M142" s="44"/>
      <c r="N142" s="44"/>
      <c r="O142" s="45"/>
    </row>
    <row r="143" spans="1:15">
      <c r="A143" s="28"/>
      <c r="B143" s="29"/>
      <c r="C143" s="122" t="s">
        <v>281</v>
      </c>
      <c r="D143" s="30"/>
      <c r="E143" s="94"/>
      <c r="F143" s="31"/>
      <c r="G143" s="106"/>
      <c r="H143" s="70"/>
      <c r="I143" s="57" t="s">
        <v>311</v>
      </c>
      <c r="J143" s="57">
        <v>348959000</v>
      </c>
      <c r="K143" s="103"/>
      <c r="L143" s="103"/>
      <c r="M143" s="44"/>
      <c r="N143" s="44"/>
      <c r="O143" s="45"/>
    </row>
    <row r="144" spans="1:15">
      <c r="A144" s="28"/>
      <c r="B144" s="29"/>
      <c r="C144" s="122"/>
      <c r="D144" s="30"/>
      <c r="E144" s="94"/>
      <c r="F144" s="31"/>
      <c r="G144" s="106"/>
      <c r="H144" s="70"/>
      <c r="I144" s="57"/>
      <c r="J144" s="57"/>
      <c r="K144" s="103"/>
      <c r="L144" s="103"/>
      <c r="M144" s="44"/>
      <c r="N144" s="44"/>
      <c r="O144" s="45"/>
    </row>
    <row r="145" spans="1:15">
      <c r="A145" s="28"/>
      <c r="B145" s="29"/>
      <c r="C145" s="122"/>
      <c r="D145" s="30"/>
      <c r="E145" s="94"/>
      <c r="F145" s="31"/>
      <c r="G145" s="106"/>
      <c r="H145" s="70"/>
      <c r="I145" s="57"/>
      <c r="J145" s="57"/>
      <c r="K145" s="103"/>
      <c r="L145" s="103"/>
      <c r="M145" s="44"/>
      <c r="N145" s="44"/>
      <c r="O145" s="45"/>
    </row>
    <row r="146" spans="1:15">
      <c r="A146" s="28"/>
      <c r="B146" s="29"/>
      <c r="C146" s="34"/>
      <c r="D146" s="30"/>
      <c r="E146" s="94"/>
      <c r="F146" s="31"/>
      <c r="G146" s="106"/>
      <c r="H146" s="70"/>
      <c r="I146" s="57"/>
      <c r="J146" s="57"/>
      <c r="K146" s="103"/>
      <c r="L146" s="103">
        <f t="shared" si="2"/>
        <v>0</v>
      </c>
      <c r="M146" s="44"/>
      <c r="N146" s="44">
        <f t="shared" si="3"/>
        <v>0</v>
      </c>
      <c r="O146" s="45"/>
    </row>
    <row r="147" spans="1:15">
      <c r="A147" s="28"/>
      <c r="B147" s="29"/>
      <c r="C147" s="34"/>
      <c r="D147" s="30"/>
      <c r="E147" s="94"/>
      <c r="F147" s="31"/>
      <c r="G147" s="106"/>
      <c r="H147" s="67"/>
      <c r="I147" s="57"/>
      <c r="J147" s="57"/>
      <c r="K147" s="103"/>
      <c r="L147" s="103">
        <f t="shared" si="2"/>
        <v>0</v>
      </c>
      <c r="M147" s="44"/>
      <c r="N147" s="44">
        <f t="shared" si="3"/>
        <v>0</v>
      </c>
      <c r="O147" s="45"/>
    </row>
    <row r="148" spans="1:15" s="27" customFormat="1" ht="25.5">
      <c r="A148" s="22" t="s">
        <v>63</v>
      </c>
      <c r="B148" s="23" t="s">
        <v>9</v>
      </c>
      <c r="C148" s="119"/>
      <c r="D148" s="24"/>
      <c r="E148" s="92"/>
      <c r="F148" s="33"/>
      <c r="G148" s="130"/>
      <c r="H148" s="131"/>
      <c r="I148" s="46"/>
      <c r="J148" s="46"/>
      <c r="K148" s="46"/>
      <c r="L148" s="46">
        <f t="shared" si="2"/>
        <v>0</v>
      </c>
      <c r="M148" s="46"/>
      <c r="N148" s="46">
        <f t="shared" si="3"/>
        <v>0</v>
      </c>
      <c r="O148" s="47"/>
    </row>
    <row r="149" spans="1:15" ht="25.5">
      <c r="A149" s="28"/>
      <c r="B149" s="29"/>
      <c r="C149" s="6" t="s">
        <v>71</v>
      </c>
      <c r="D149" s="30"/>
      <c r="E149" s="93"/>
      <c r="F149" s="31"/>
      <c r="G149" s="106"/>
      <c r="H149" s="67"/>
      <c r="I149" s="57"/>
      <c r="J149" s="57"/>
      <c r="K149" s="103"/>
      <c r="L149" s="103">
        <f t="shared" si="2"/>
        <v>0</v>
      </c>
      <c r="M149" s="44"/>
      <c r="N149" s="44">
        <f t="shared" si="3"/>
        <v>0</v>
      </c>
      <c r="O149" s="45"/>
    </row>
    <row r="150" spans="1:15" ht="25.5">
      <c r="A150" s="28"/>
      <c r="B150" s="29"/>
      <c r="C150" s="6" t="s">
        <v>72</v>
      </c>
      <c r="D150" s="30"/>
      <c r="E150" s="93"/>
      <c r="F150" s="31"/>
      <c r="G150" s="106"/>
      <c r="H150" s="67"/>
      <c r="I150" s="57"/>
      <c r="J150" s="57"/>
      <c r="K150" s="103"/>
      <c r="L150" s="103">
        <f t="shared" si="2"/>
        <v>0</v>
      </c>
      <c r="M150" s="44"/>
      <c r="N150" s="44">
        <f t="shared" si="3"/>
        <v>0</v>
      </c>
      <c r="O150" s="45"/>
    </row>
    <row r="151" spans="1:15" ht="25.5">
      <c r="A151" s="28"/>
      <c r="B151" s="29"/>
      <c r="C151" s="6" t="s">
        <v>100</v>
      </c>
      <c r="D151" s="30"/>
      <c r="E151" s="94"/>
      <c r="F151" s="31"/>
      <c r="G151" s="109">
        <v>1</v>
      </c>
      <c r="H151" s="67">
        <v>2033800</v>
      </c>
      <c r="I151" s="57"/>
      <c r="J151" s="57"/>
      <c r="K151" s="103"/>
      <c r="L151" s="103">
        <f t="shared" si="2"/>
        <v>0</v>
      </c>
      <c r="M151" s="44"/>
      <c r="N151" s="44">
        <f t="shared" si="3"/>
        <v>0</v>
      </c>
      <c r="O151" s="45"/>
    </row>
    <row r="152" spans="1:15">
      <c r="A152" s="28"/>
      <c r="B152" s="29"/>
      <c r="C152" s="6" t="s">
        <v>101</v>
      </c>
      <c r="D152" s="30"/>
      <c r="E152" s="94"/>
      <c r="F152" s="31"/>
      <c r="G152" s="106"/>
      <c r="H152" s="67"/>
      <c r="I152" s="57"/>
      <c r="J152" s="57"/>
      <c r="K152" s="103"/>
      <c r="L152" s="103">
        <f t="shared" si="2"/>
        <v>0</v>
      </c>
      <c r="M152" s="44"/>
      <c r="N152" s="44">
        <f t="shared" si="3"/>
        <v>0</v>
      </c>
      <c r="O152" s="45"/>
    </row>
    <row r="153" spans="1:15">
      <c r="A153" s="28"/>
      <c r="B153" s="29"/>
      <c r="C153" s="6" t="s">
        <v>102</v>
      </c>
      <c r="D153" s="30"/>
      <c r="E153" s="94"/>
      <c r="F153" s="31"/>
      <c r="G153" s="106"/>
      <c r="H153" s="67"/>
      <c r="I153" s="57"/>
      <c r="J153" s="57"/>
      <c r="K153" s="103"/>
      <c r="L153" s="103">
        <f t="shared" si="2"/>
        <v>0</v>
      </c>
      <c r="M153" s="44"/>
      <c r="N153" s="44">
        <f t="shared" si="3"/>
        <v>0</v>
      </c>
      <c r="O153" s="45"/>
    </row>
    <row r="154" spans="1:15" ht="25.5">
      <c r="A154" s="28"/>
      <c r="B154" s="29"/>
      <c r="C154" s="37" t="s">
        <v>73</v>
      </c>
      <c r="D154" s="30"/>
      <c r="E154" s="93"/>
      <c r="F154" s="31"/>
      <c r="G154" s="106"/>
      <c r="H154" s="67"/>
      <c r="I154" s="57"/>
      <c r="J154" s="57"/>
      <c r="K154" s="103"/>
      <c r="L154" s="103">
        <f t="shared" si="2"/>
        <v>0</v>
      </c>
      <c r="M154" s="44"/>
      <c r="N154" s="44">
        <f t="shared" si="3"/>
        <v>0</v>
      </c>
      <c r="O154" s="45"/>
    </row>
    <row r="155" spans="1:15">
      <c r="A155" s="28"/>
      <c r="B155" s="29"/>
      <c r="C155" s="37" t="s">
        <v>74</v>
      </c>
      <c r="D155" s="30"/>
      <c r="E155" s="93"/>
      <c r="F155" s="31"/>
      <c r="G155" s="106"/>
      <c r="H155" s="67"/>
      <c r="I155" s="57"/>
      <c r="J155" s="57"/>
      <c r="K155" s="103"/>
      <c r="L155" s="103">
        <f t="shared" si="2"/>
        <v>0</v>
      </c>
      <c r="M155" s="44"/>
      <c r="N155" s="44">
        <f t="shared" si="3"/>
        <v>0</v>
      </c>
      <c r="O155" s="45"/>
    </row>
    <row r="156" spans="1:15">
      <c r="A156" s="28"/>
      <c r="B156" s="29"/>
      <c r="C156" s="37" t="s">
        <v>103</v>
      </c>
      <c r="D156" s="30"/>
      <c r="E156" s="94"/>
      <c r="F156" s="31"/>
      <c r="G156" s="106"/>
      <c r="H156" s="67"/>
      <c r="I156" s="57"/>
      <c r="J156" s="57"/>
      <c r="K156" s="103"/>
      <c r="L156" s="103">
        <f t="shared" si="2"/>
        <v>0</v>
      </c>
      <c r="M156" s="44"/>
      <c r="N156" s="44">
        <f t="shared" si="3"/>
        <v>0</v>
      </c>
      <c r="O156" s="45"/>
    </row>
    <row r="157" spans="1:15">
      <c r="A157" s="28"/>
      <c r="B157" s="29"/>
      <c r="C157" s="6" t="s">
        <v>75</v>
      </c>
      <c r="D157" s="30"/>
      <c r="E157" s="94"/>
      <c r="F157" s="31"/>
      <c r="G157" s="106"/>
      <c r="H157" s="67"/>
      <c r="I157" s="57"/>
      <c r="J157" s="57"/>
      <c r="K157" s="103"/>
      <c r="L157" s="103">
        <f t="shared" si="2"/>
        <v>0</v>
      </c>
      <c r="M157" s="44"/>
      <c r="N157" s="44">
        <f t="shared" si="3"/>
        <v>0</v>
      </c>
      <c r="O157" s="45"/>
    </row>
    <row r="158" spans="1:15">
      <c r="A158" s="28"/>
      <c r="B158" s="29"/>
      <c r="C158" s="6" t="s">
        <v>76</v>
      </c>
      <c r="D158" s="30"/>
      <c r="E158" s="94"/>
      <c r="F158" s="31"/>
      <c r="G158" s="106"/>
      <c r="H158" s="67"/>
      <c r="I158" s="57"/>
      <c r="J158" s="57"/>
      <c r="K158" s="103"/>
      <c r="L158" s="103">
        <f t="shared" si="2"/>
        <v>0</v>
      </c>
      <c r="M158" s="44"/>
      <c r="N158" s="44">
        <f t="shared" si="3"/>
        <v>0</v>
      </c>
      <c r="O158" s="45"/>
    </row>
    <row r="159" spans="1:15" ht="27" customHeight="1">
      <c r="A159" s="28"/>
      <c r="B159" s="29"/>
      <c r="C159" s="6" t="s">
        <v>77</v>
      </c>
      <c r="D159" s="30"/>
      <c r="E159" s="94"/>
      <c r="F159" s="31"/>
      <c r="G159" s="106"/>
      <c r="H159" s="67"/>
      <c r="I159" s="57"/>
      <c r="J159" s="57"/>
      <c r="K159" s="103"/>
      <c r="L159" s="103">
        <f t="shared" si="2"/>
        <v>0</v>
      </c>
      <c r="M159" s="44"/>
      <c r="N159" s="44">
        <f t="shared" si="3"/>
        <v>0</v>
      </c>
      <c r="O159" s="45"/>
    </row>
    <row r="160" spans="1:15">
      <c r="A160" s="28"/>
      <c r="B160" s="29"/>
      <c r="C160" s="6" t="s">
        <v>78</v>
      </c>
      <c r="D160" s="30"/>
      <c r="E160" s="94"/>
      <c r="F160" s="31"/>
      <c r="G160" s="106"/>
      <c r="H160" s="67"/>
      <c r="I160" s="57"/>
      <c r="J160" s="57"/>
      <c r="K160" s="103"/>
      <c r="L160" s="103">
        <f t="shared" si="2"/>
        <v>0</v>
      </c>
      <c r="M160" s="44"/>
      <c r="N160" s="44">
        <f t="shared" si="3"/>
        <v>0</v>
      </c>
      <c r="O160" s="45"/>
    </row>
    <row r="161" spans="1:15">
      <c r="A161" s="28"/>
      <c r="B161" s="29"/>
      <c r="C161" s="6" t="s">
        <v>79</v>
      </c>
      <c r="D161" s="30"/>
      <c r="E161" s="94"/>
      <c r="F161" s="31"/>
      <c r="G161" s="109">
        <v>1</v>
      </c>
      <c r="H161" s="67">
        <v>85187000</v>
      </c>
      <c r="I161" s="57"/>
      <c r="J161" s="57"/>
      <c r="K161" s="103"/>
      <c r="L161" s="103">
        <f t="shared" si="2"/>
        <v>0</v>
      </c>
      <c r="M161" s="44"/>
      <c r="N161" s="44">
        <f t="shared" si="3"/>
        <v>0</v>
      </c>
      <c r="O161" s="45"/>
    </row>
    <row r="162" spans="1:15">
      <c r="A162" s="28"/>
      <c r="B162" s="29"/>
      <c r="C162" s="6" t="s">
        <v>80</v>
      </c>
      <c r="D162" s="30"/>
      <c r="E162" s="94"/>
      <c r="F162" s="31"/>
      <c r="G162" s="106"/>
      <c r="H162" s="67"/>
      <c r="I162" s="57"/>
      <c r="J162" s="57"/>
      <c r="K162" s="103"/>
      <c r="L162" s="103">
        <f t="shared" si="2"/>
        <v>0</v>
      </c>
      <c r="M162" s="44"/>
      <c r="N162" s="44">
        <f t="shared" si="3"/>
        <v>0</v>
      </c>
      <c r="O162" s="45"/>
    </row>
    <row r="163" spans="1:15" ht="25.5">
      <c r="A163" s="28"/>
      <c r="B163" s="29"/>
      <c r="C163" s="6" t="s">
        <v>81</v>
      </c>
      <c r="D163" s="30"/>
      <c r="E163" s="94"/>
      <c r="F163" s="31"/>
      <c r="G163" s="106"/>
      <c r="H163" s="67"/>
      <c r="I163" s="57"/>
      <c r="J163" s="57"/>
      <c r="K163" s="103"/>
      <c r="L163" s="103">
        <f t="shared" si="2"/>
        <v>0</v>
      </c>
      <c r="M163" s="44"/>
      <c r="N163" s="44">
        <f t="shared" si="3"/>
        <v>0</v>
      </c>
      <c r="O163" s="45"/>
    </row>
    <row r="164" spans="1:15" ht="25.5">
      <c r="A164" s="28"/>
      <c r="B164" s="29"/>
      <c r="C164" s="6" t="s">
        <v>248</v>
      </c>
      <c r="D164" s="30"/>
      <c r="E164" s="94"/>
      <c r="F164" s="31"/>
      <c r="G164" s="106" t="s">
        <v>277</v>
      </c>
      <c r="H164" s="67">
        <v>437310000</v>
      </c>
      <c r="I164" s="57"/>
      <c r="J164" s="57"/>
      <c r="K164" s="103"/>
      <c r="L164" s="103">
        <f t="shared" si="2"/>
        <v>0</v>
      </c>
      <c r="M164" s="44"/>
      <c r="N164" s="44">
        <f t="shared" si="3"/>
        <v>0</v>
      </c>
      <c r="O164" s="45"/>
    </row>
    <row r="165" spans="1:15">
      <c r="A165" s="28"/>
      <c r="B165" s="29"/>
      <c r="C165" s="6" t="s">
        <v>249</v>
      </c>
      <c r="D165" s="30"/>
      <c r="E165" s="94"/>
      <c r="F165" s="31"/>
      <c r="G165" s="109">
        <v>1</v>
      </c>
      <c r="H165" s="67">
        <v>43400000</v>
      </c>
      <c r="I165" s="56">
        <v>1</v>
      </c>
      <c r="J165" s="57">
        <v>120330000</v>
      </c>
      <c r="K165" s="103"/>
      <c r="L165" s="103">
        <f t="shared" si="2"/>
        <v>132363000</v>
      </c>
      <c r="M165" s="44"/>
      <c r="N165" s="44">
        <f t="shared" si="3"/>
        <v>145599300</v>
      </c>
      <c r="O165" s="45"/>
    </row>
    <row r="166" spans="1:15">
      <c r="A166" s="28"/>
      <c r="B166" s="29"/>
      <c r="C166" s="6" t="s">
        <v>250</v>
      </c>
      <c r="D166" s="30"/>
      <c r="E166" s="94"/>
      <c r="F166" s="31"/>
      <c r="G166" s="109">
        <v>1</v>
      </c>
      <c r="H166" s="67">
        <v>102755000</v>
      </c>
      <c r="I166" s="56">
        <v>1</v>
      </c>
      <c r="J166" s="57">
        <v>100060000</v>
      </c>
      <c r="K166" s="103"/>
      <c r="L166" s="103">
        <f t="shared" si="2"/>
        <v>110066000</v>
      </c>
      <c r="M166" s="44"/>
      <c r="N166" s="44">
        <f t="shared" si="3"/>
        <v>121072600</v>
      </c>
      <c r="O166" s="45"/>
    </row>
    <row r="167" spans="1:15">
      <c r="A167" s="28"/>
      <c r="B167" s="29"/>
      <c r="C167" s="34" t="s">
        <v>251</v>
      </c>
      <c r="D167" s="30"/>
      <c r="E167" s="94"/>
      <c r="F167" s="31"/>
      <c r="G167" s="109">
        <v>1</v>
      </c>
      <c r="H167" s="67">
        <v>57200000</v>
      </c>
      <c r="I167" s="56">
        <v>1</v>
      </c>
      <c r="J167" s="57">
        <v>52140000</v>
      </c>
      <c r="K167" s="103"/>
      <c r="L167" s="103">
        <f t="shared" si="2"/>
        <v>57354000</v>
      </c>
      <c r="M167" s="44"/>
      <c r="N167" s="44">
        <f t="shared" si="3"/>
        <v>63089400</v>
      </c>
      <c r="O167" s="45"/>
    </row>
    <row r="168" spans="1:15">
      <c r="A168" s="28"/>
      <c r="B168" s="29"/>
      <c r="C168" s="34" t="s">
        <v>304</v>
      </c>
      <c r="D168" s="30"/>
      <c r="E168" s="94"/>
      <c r="F168" s="31"/>
      <c r="G168" s="106"/>
      <c r="H168" s="67"/>
      <c r="I168" s="56">
        <v>1</v>
      </c>
      <c r="J168" s="57">
        <v>100060000</v>
      </c>
      <c r="K168" s="103"/>
      <c r="L168" s="103">
        <f t="shared" si="2"/>
        <v>110066000</v>
      </c>
      <c r="M168" s="44"/>
      <c r="N168" s="44">
        <f t="shared" si="3"/>
        <v>121072600</v>
      </c>
      <c r="O168" s="45"/>
    </row>
    <row r="169" spans="1:15">
      <c r="A169" s="28"/>
      <c r="B169" s="29"/>
      <c r="C169" s="34"/>
      <c r="D169" s="30"/>
      <c r="E169" s="94"/>
      <c r="F169" s="31"/>
      <c r="G169" s="106"/>
      <c r="H169" s="67"/>
      <c r="I169" s="57"/>
      <c r="J169" s="57"/>
      <c r="K169" s="103"/>
      <c r="L169" s="103">
        <f t="shared" si="2"/>
        <v>0</v>
      </c>
      <c r="M169" s="44"/>
      <c r="N169" s="44">
        <f t="shared" si="3"/>
        <v>0</v>
      </c>
      <c r="O169" s="45"/>
    </row>
    <row r="170" spans="1:15" s="27" customFormat="1" ht="25.5">
      <c r="A170" s="22" t="s">
        <v>64</v>
      </c>
      <c r="B170" s="23" t="s">
        <v>10</v>
      </c>
      <c r="C170" s="119"/>
      <c r="D170" s="24"/>
      <c r="E170" s="92"/>
      <c r="F170" s="33"/>
      <c r="G170" s="130"/>
      <c r="H170" s="131"/>
      <c r="I170" s="46"/>
      <c r="J170" s="46"/>
      <c r="K170" s="46"/>
      <c r="L170" s="46">
        <f t="shared" si="2"/>
        <v>0</v>
      </c>
      <c r="M170" s="46"/>
      <c r="N170" s="46">
        <f t="shared" si="3"/>
        <v>0</v>
      </c>
      <c r="O170" s="47"/>
    </row>
    <row r="171" spans="1:15" ht="25.5">
      <c r="A171" s="28"/>
      <c r="B171" s="29"/>
      <c r="C171" s="6" t="s">
        <v>82</v>
      </c>
      <c r="D171" s="30"/>
      <c r="E171" s="94"/>
      <c r="F171" s="31"/>
      <c r="G171" s="106"/>
      <c r="H171" s="67">
        <v>500000000</v>
      </c>
      <c r="I171" s="56">
        <v>1</v>
      </c>
      <c r="J171" s="57">
        <v>470950000</v>
      </c>
      <c r="K171" s="103"/>
      <c r="L171" s="103">
        <f t="shared" si="2"/>
        <v>518045000</v>
      </c>
      <c r="M171" s="44"/>
      <c r="N171" s="44">
        <f t="shared" si="3"/>
        <v>569849500</v>
      </c>
      <c r="O171" s="45"/>
    </row>
    <row r="172" spans="1:15">
      <c r="A172" s="28"/>
      <c r="B172" s="29"/>
      <c r="C172" s="6" t="s">
        <v>83</v>
      </c>
      <c r="D172" s="30"/>
      <c r="E172" s="94"/>
      <c r="F172" s="31"/>
      <c r="G172" s="106"/>
      <c r="H172" s="67"/>
      <c r="I172" s="57"/>
      <c r="J172" s="57"/>
      <c r="K172" s="103"/>
      <c r="L172" s="103">
        <f t="shared" si="2"/>
        <v>0</v>
      </c>
      <c r="M172" s="44"/>
      <c r="N172" s="44">
        <f t="shared" si="3"/>
        <v>0</v>
      </c>
      <c r="O172" s="45"/>
    </row>
    <row r="173" spans="1:15" ht="25.5">
      <c r="A173" s="28"/>
      <c r="B173" s="29"/>
      <c r="C173" s="6" t="s">
        <v>84</v>
      </c>
      <c r="D173" s="30"/>
      <c r="E173" s="94"/>
      <c r="F173" s="31"/>
      <c r="G173" s="106" t="s">
        <v>259</v>
      </c>
      <c r="H173" s="67">
        <v>88350000</v>
      </c>
      <c r="I173" s="57"/>
      <c r="J173" s="57"/>
      <c r="K173" s="103"/>
      <c r="L173" s="103">
        <f t="shared" si="2"/>
        <v>0</v>
      </c>
      <c r="M173" s="44"/>
      <c r="N173" s="44">
        <f t="shared" si="3"/>
        <v>0</v>
      </c>
      <c r="O173" s="45"/>
    </row>
    <row r="174" spans="1:15" ht="25.5">
      <c r="A174" s="28"/>
      <c r="B174" s="29"/>
      <c r="C174" s="6" t="s">
        <v>85</v>
      </c>
      <c r="D174" s="30"/>
      <c r="E174" s="94"/>
      <c r="F174" s="31"/>
      <c r="G174" s="109">
        <v>1</v>
      </c>
      <c r="H174" s="67">
        <v>411550000</v>
      </c>
      <c r="I174" s="56">
        <v>1</v>
      </c>
      <c r="J174" s="57">
        <v>712360000</v>
      </c>
      <c r="K174" s="103"/>
      <c r="L174" s="103">
        <f t="shared" si="2"/>
        <v>783596000</v>
      </c>
      <c r="M174" s="44"/>
      <c r="N174" s="44">
        <f t="shared" si="3"/>
        <v>861955600</v>
      </c>
      <c r="O174" s="45"/>
    </row>
    <row r="175" spans="1:15">
      <c r="A175" s="28"/>
      <c r="B175" s="29"/>
      <c r="C175" s="6" t="s">
        <v>105</v>
      </c>
      <c r="D175" s="30"/>
      <c r="E175" s="94"/>
      <c r="F175" s="31"/>
      <c r="G175" s="106" t="s">
        <v>260</v>
      </c>
      <c r="H175" s="67">
        <v>106410000</v>
      </c>
      <c r="I175" s="57"/>
      <c r="J175" s="57"/>
      <c r="K175" s="103"/>
      <c r="L175" s="103">
        <f t="shared" si="2"/>
        <v>0</v>
      </c>
      <c r="M175" s="44"/>
      <c r="N175" s="44">
        <f t="shared" si="3"/>
        <v>0</v>
      </c>
      <c r="O175" s="45"/>
    </row>
    <row r="176" spans="1:15">
      <c r="A176" s="28"/>
      <c r="B176" s="29"/>
      <c r="C176" s="6" t="s">
        <v>106</v>
      </c>
      <c r="D176" s="30"/>
      <c r="E176" s="94"/>
      <c r="F176" s="31"/>
      <c r="G176" s="106" t="s">
        <v>260</v>
      </c>
      <c r="H176" s="67">
        <v>118050000</v>
      </c>
      <c r="I176" s="57"/>
      <c r="J176" s="57"/>
      <c r="K176" s="103"/>
      <c r="L176" s="103">
        <f t="shared" si="2"/>
        <v>0</v>
      </c>
      <c r="M176" s="44"/>
      <c r="N176" s="44">
        <f t="shared" si="3"/>
        <v>0</v>
      </c>
      <c r="O176" s="45"/>
    </row>
    <row r="177" spans="1:15" ht="25.5">
      <c r="A177" s="28"/>
      <c r="B177" s="29"/>
      <c r="C177" s="6" t="s">
        <v>107</v>
      </c>
      <c r="D177" s="30"/>
      <c r="E177" s="94"/>
      <c r="F177" s="31"/>
      <c r="G177" s="106" t="s">
        <v>260</v>
      </c>
      <c r="H177" s="67">
        <v>105600000</v>
      </c>
      <c r="I177" s="57"/>
      <c r="J177" s="57"/>
      <c r="K177" s="103"/>
      <c r="L177" s="103">
        <f t="shared" si="2"/>
        <v>0</v>
      </c>
      <c r="M177" s="44"/>
      <c r="N177" s="44">
        <f t="shared" si="3"/>
        <v>0</v>
      </c>
      <c r="O177" s="45"/>
    </row>
    <row r="178" spans="1:15" ht="25.5">
      <c r="A178" s="28"/>
      <c r="B178" s="29"/>
      <c r="C178" s="6" t="s">
        <v>108</v>
      </c>
      <c r="D178" s="30"/>
      <c r="E178" s="94"/>
      <c r="F178" s="31"/>
      <c r="G178" s="106" t="s">
        <v>260</v>
      </c>
      <c r="H178" s="67">
        <v>106650000</v>
      </c>
      <c r="I178" s="57"/>
      <c r="J178" s="57"/>
      <c r="K178" s="103"/>
      <c r="L178" s="103">
        <f t="shared" si="2"/>
        <v>0</v>
      </c>
      <c r="M178" s="44"/>
      <c r="N178" s="44">
        <f t="shared" si="3"/>
        <v>0</v>
      </c>
      <c r="O178" s="45"/>
    </row>
    <row r="179" spans="1:15">
      <c r="A179" s="28"/>
      <c r="B179" s="29"/>
      <c r="C179" s="6" t="s">
        <v>109</v>
      </c>
      <c r="D179" s="30"/>
      <c r="E179" s="94"/>
      <c r="F179" s="31"/>
      <c r="G179" s="106" t="s">
        <v>261</v>
      </c>
      <c r="H179" s="67">
        <v>61550000</v>
      </c>
      <c r="I179" s="57"/>
      <c r="J179" s="57"/>
      <c r="K179" s="103"/>
      <c r="L179" s="103">
        <f t="shared" si="2"/>
        <v>0</v>
      </c>
      <c r="M179" s="44"/>
      <c r="N179" s="44">
        <f t="shared" si="3"/>
        <v>0</v>
      </c>
      <c r="O179" s="45"/>
    </row>
    <row r="180" spans="1:15" ht="25.5">
      <c r="A180" s="28"/>
      <c r="B180" s="29"/>
      <c r="C180" s="6" t="s">
        <v>110</v>
      </c>
      <c r="D180" s="30"/>
      <c r="E180" s="94"/>
      <c r="F180" s="31"/>
      <c r="G180" s="106" t="s">
        <v>262</v>
      </c>
      <c r="H180" s="67">
        <v>29500000</v>
      </c>
      <c r="I180" s="57"/>
      <c r="J180" s="57"/>
      <c r="K180" s="103"/>
      <c r="L180" s="103">
        <f t="shared" si="2"/>
        <v>0</v>
      </c>
      <c r="M180" s="44"/>
      <c r="N180" s="44">
        <f t="shared" si="3"/>
        <v>0</v>
      </c>
      <c r="O180" s="45"/>
    </row>
    <row r="181" spans="1:15">
      <c r="A181" s="28"/>
      <c r="B181" s="29"/>
      <c r="C181" s="6" t="s">
        <v>227</v>
      </c>
      <c r="D181" s="30"/>
      <c r="E181" s="94"/>
      <c r="F181" s="31"/>
      <c r="G181" s="106"/>
      <c r="H181" s="67">
        <v>45750000</v>
      </c>
      <c r="I181" s="57"/>
      <c r="J181" s="57"/>
      <c r="K181" s="103"/>
      <c r="L181" s="103">
        <f t="shared" si="2"/>
        <v>0</v>
      </c>
      <c r="M181" s="44"/>
      <c r="N181" s="44">
        <f t="shared" si="3"/>
        <v>0</v>
      </c>
      <c r="O181" s="45"/>
    </row>
    <row r="182" spans="1:15" ht="25.5">
      <c r="A182" s="28"/>
      <c r="B182" s="29"/>
      <c r="C182" s="6" t="s">
        <v>111</v>
      </c>
      <c r="D182" s="30"/>
      <c r="E182" s="94"/>
      <c r="F182" s="31"/>
      <c r="G182" s="106" t="s">
        <v>263</v>
      </c>
      <c r="H182" s="67">
        <v>416400000</v>
      </c>
      <c r="I182" s="57"/>
      <c r="J182" s="57"/>
      <c r="K182" s="103"/>
      <c r="L182" s="103">
        <f t="shared" si="2"/>
        <v>0</v>
      </c>
      <c r="M182" s="44"/>
      <c r="N182" s="44">
        <f t="shared" si="3"/>
        <v>0</v>
      </c>
      <c r="O182" s="45"/>
    </row>
    <row r="183" spans="1:15" ht="25.5">
      <c r="A183" s="28"/>
      <c r="B183" s="29"/>
      <c r="C183" s="37" t="s">
        <v>86</v>
      </c>
      <c r="D183" s="30"/>
      <c r="E183" s="94"/>
      <c r="F183" s="31"/>
      <c r="G183" s="106"/>
      <c r="H183" s="67"/>
      <c r="I183" s="57"/>
      <c r="J183" s="57"/>
      <c r="K183" s="103"/>
      <c r="L183" s="103">
        <f t="shared" si="2"/>
        <v>0</v>
      </c>
      <c r="M183" s="44"/>
      <c r="N183" s="44">
        <f t="shared" si="3"/>
        <v>0</v>
      </c>
      <c r="O183" s="45"/>
    </row>
    <row r="184" spans="1:15">
      <c r="A184" s="28"/>
      <c r="B184" s="29"/>
      <c r="C184" s="37" t="s">
        <v>87</v>
      </c>
      <c r="D184" s="30"/>
      <c r="E184" s="94"/>
      <c r="F184" s="31"/>
      <c r="G184" s="106"/>
      <c r="H184" s="67"/>
      <c r="I184" s="57"/>
      <c r="J184" s="57"/>
      <c r="K184" s="103"/>
      <c r="L184" s="103">
        <f t="shared" si="2"/>
        <v>0</v>
      </c>
      <c r="M184" s="44"/>
      <c r="N184" s="44">
        <f t="shared" si="3"/>
        <v>0</v>
      </c>
      <c r="O184" s="45"/>
    </row>
    <row r="185" spans="1:15" ht="25.5">
      <c r="A185" s="28"/>
      <c r="B185" s="29"/>
      <c r="C185" s="6" t="s">
        <v>284</v>
      </c>
      <c r="D185" s="30"/>
      <c r="E185" s="94"/>
      <c r="F185" s="31"/>
      <c r="G185" s="106"/>
      <c r="H185" s="67"/>
      <c r="I185" s="57" t="s">
        <v>260</v>
      </c>
      <c r="J185" s="57">
        <v>127715000</v>
      </c>
      <c r="K185" s="103"/>
      <c r="L185" s="103">
        <f t="shared" si="2"/>
        <v>140486500</v>
      </c>
      <c r="M185" s="44"/>
      <c r="N185" s="44">
        <f t="shared" si="3"/>
        <v>154535150</v>
      </c>
      <c r="O185" s="45"/>
    </row>
    <row r="186" spans="1:15" ht="25.5">
      <c r="A186" s="28"/>
      <c r="B186" s="29"/>
      <c r="C186" s="6" t="s">
        <v>285</v>
      </c>
      <c r="D186" s="30"/>
      <c r="E186" s="94"/>
      <c r="F186" s="31"/>
      <c r="G186" s="106"/>
      <c r="H186" s="67"/>
      <c r="I186" s="124" t="s">
        <v>312</v>
      </c>
      <c r="J186" s="57">
        <v>90750000</v>
      </c>
      <c r="K186" s="103"/>
      <c r="L186" s="103"/>
      <c r="M186" s="44"/>
      <c r="N186" s="44"/>
      <c r="O186" s="45"/>
    </row>
    <row r="187" spans="1:15">
      <c r="A187" s="28"/>
      <c r="B187" s="29"/>
      <c r="C187" s="6" t="s">
        <v>286</v>
      </c>
      <c r="D187" s="30"/>
      <c r="E187" s="94"/>
      <c r="F187" s="31"/>
      <c r="G187" s="106"/>
      <c r="H187" s="67"/>
      <c r="I187" s="57" t="s">
        <v>313</v>
      </c>
      <c r="J187" s="57">
        <v>89290000</v>
      </c>
      <c r="K187" s="103"/>
      <c r="L187" s="103"/>
      <c r="M187" s="44"/>
      <c r="N187" s="44"/>
      <c r="O187" s="45"/>
    </row>
    <row r="188" spans="1:15">
      <c r="A188" s="28"/>
      <c r="B188" s="29"/>
      <c r="C188" s="6" t="s">
        <v>287</v>
      </c>
      <c r="D188" s="30"/>
      <c r="E188" s="94"/>
      <c r="F188" s="31"/>
      <c r="G188" s="106"/>
      <c r="H188" s="67"/>
      <c r="I188" s="57" t="s">
        <v>314</v>
      </c>
      <c r="J188" s="57">
        <v>153405000</v>
      </c>
      <c r="K188" s="103"/>
      <c r="L188" s="103"/>
      <c r="M188" s="44"/>
      <c r="N188" s="44"/>
      <c r="O188" s="45"/>
    </row>
    <row r="189" spans="1:15">
      <c r="A189" s="28"/>
      <c r="B189" s="29"/>
      <c r="C189" s="6"/>
      <c r="D189" s="30"/>
      <c r="E189" s="94"/>
      <c r="F189" s="31"/>
      <c r="G189" s="106"/>
      <c r="H189" s="67"/>
      <c r="I189" s="57"/>
      <c r="J189" s="57"/>
      <c r="K189" s="103"/>
      <c r="L189" s="103"/>
      <c r="M189" s="44"/>
      <c r="N189" s="44"/>
      <c r="O189" s="45"/>
    </row>
    <row r="190" spans="1:15" s="27" customFormat="1" ht="38.25">
      <c r="A190" s="22" t="s">
        <v>65</v>
      </c>
      <c r="B190" s="23" t="s">
        <v>11</v>
      </c>
      <c r="C190" s="119"/>
      <c r="D190" s="24"/>
      <c r="E190" s="92"/>
      <c r="F190" s="33"/>
      <c r="G190" s="130"/>
      <c r="H190" s="131"/>
      <c r="I190" s="46"/>
      <c r="J190" s="46"/>
      <c r="K190" s="46"/>
      <c r="L190" s="46">
        <f t="shared" si="2"/>
        <v>0</v>
      </c>
      <c r="M190" s="46"/>
      <c r="N190" s="46">
        <f t="shared" si="3"/>
        <v>0</v>
      </c>
      <c r="O190" s="47"/>
    </row>
    <row r="191" spans="1:15" ht="51">
      <c r="A191" s="28"/>
      <c r="B191" s="29"/>
      <c r="C191" s="122" t="s">
        <v>116</v>
      </c>
      <c r="D191" s="30"/>
      <c r="E191" s="94"/>
      <c r="F191" s="31"/>
      <c r="G191" s="106" t="s">
        <v>264</v>
      </c>
      <c r="H191" s="67">
        <v>53358000</v>
      </c>
      <c r="I191" s="124" t="s">
        <v>315</v>
      </c>
      <c r="J191" s="57">
        <v>103479000</v>
      </c>
      <c r="K191" s="103"/>
      <c r="L191" s="103">
        <f t="shared" si="2"/>
        <v>113826900</v>
      </c>
      <c r="M191" s="44"/>
      <c r="N191" s="44">
        <f t="shared" si="3"/>
        <v>125209590</v>
      </c>
      <c r="O191" s="45"/>
    </row>
    <row r="192" spans="1:15" ht="51">
      <c r="A192" s="28"/>
      <c r="B192" s="29"/>
      <c r="C192" s="122" t="s">
        <v>117</v>
      </c>
      <c r="D192" s="30"/>
      <c r="E192" s="94"/>
      <c r="F192" s="34"/>
      <c r="G192" s="106" t="s">
        <v>265</v>
      </c>
      <c r="H192" s="69">
        <v>130212000</v>
      </c>
      <c r="I192" s="124" t="s">
        <v>316</v>
      </c>
      <c r="J192" s="57">
        <v>63290000</v>
      </c>
      <c r="K192" s="103"/>
      <c r="L192" s="103">
        <f t="shared" si="2"/>
        <v>69619000</v>
      </c>
      <c r="M192" s="44"/>
      <c r="N192" s="44">
        <f t="shared" si="3"/>
        <v>76580900</v>
      </c>
      <c r="O192" s="45"/>
    </row>
    <row r="193" spans="1:15" ht="25.5">
      <c r="A193" s="28"/>
      <c r="B193" s="29"/>
      <c r="C193" s="122" t="s">
        <v>299</v>
      </c>
      <c r="D193" s="30"/>
      <c r="E193" s="94"/>
      <c r="F193" s="34"/>
      <c r="G193" s="106" t="s">
        <v>266</v>
      </c>
      <c r="H193" s="69">
        <v>144208000</v>
      </c>
      <c r="I193" s="124" t="s">
        <v>322</v>
      </c>
      <c r="J193" s="57">
        <v>178055000</v>
      </c>
      <c r="K193" s="103"/>
      <c r="L193" s="103">
        <f t="shared" si="2"/>
        <v>195860500</v>
      </c>
      <c r="M193" s="44"/>
      <c r="N193" s="44">
        <f t="shared" si="3"/>
        <v>215446550</v>
      </c>
      <c r="O193" s="45"/>
    </row>
    <row r="194" spans="1:15" ht="25.5">
      <c r="A194" s="28"/>
      <c r="B194" s="29"/>
      <c r="C194" s="122" t="s">
        <v>118</v>
      </c>
      <c r="D194" s="30"/>
      <c r="E194" s="94"/>
      <c r="F194" s="34"/>
      <c r="G194" s="106" t="s">
        <v>267</v>
      </c>
      <c r="H194" s="69">
        <v>81000000</v>
      </c>
      <c r="I194" s="57"/>
      <c r="J194" s="57"/>
      <c r="K194" s="103"/>
      <c r="L194" s="103">
        <f t="shared" si="2"/>
        <v>0</v>
      </c>
      <c r="M194" s="44"/>
      <c r="N194" s="44">
        <f t="shared" si="3"/>
        <v>0</v>
      </c>
      <c r="O194" s="45"/>
    </row>
    <row r="195" spans="1:15" ht="38.25">
      <c r="A195" s="28"/>
      <c r="B195" s="29"/>
      <c r="C195" s="122" t="s">
        <v>119</v>
      </c>
      <c r="D195" s="30"/>
      <c r="E195" s="94"/>
      <c r="F195" s="34"/>
      <c r="G195" s="106" t="s">
        <v>268</v>
      </c>
      <c r="H195" s="69">
        <v>142670000</v>
      </c>
      <c r="I195" s="57"/>
      <c r="J195" s="57"/>
      <c r="K195" s="103"/>
      <c r="L195" s="103">
        <f t="shared" si="2"/>
        <v>0</v>
      </c>
      <c r="M195" s="44"/>
      <c r="N195" s="44">
        <f t="shared" si="3"/>
        <v>0</v>
      </c>
      <c r="O195" s="45"/>
    </row>
    <row r="196" spans="1:15" ht="38.25">
      <c r="A196" s="28"/>
      <c r="B196" s="29"/>
      <c r="C196" s="122" t="s">
        <v>120</v>
      </c>
      <c r="D196" s="30"/>
      <c r="E196" s="94"/>
      <c r="F196" s="34"/>
      <c r="G196" s="106" t="s">
        <v>269</v>
      </c>
      <c r="H196" s="69">
        <v>44320000</v>
      </c>
      <c r="I196" s="57"/>
      <c r="J196" s="57"/>
      <c r="K196" s="103"/>
      <c r="L196" s="103">
        <f t="shared" si="2"/>
        <v>0</v>
      </c>
      <c r="M196" s="44"/>
      <c r="N196" s="44">
        <f t="shared" si="3"/>
        <v>0</v>
      </c>
      <c r="O196" s="45"/>
    </row>
    <row r="197" spans="1:15" ht="25.5">
      <c r="A197" s="28"/>
      <c r="B197" s="29"/>
      <c r="C197" s="122" t="s">
        <v>130</v>
      </c>
      <c r="D197" s="30"/>
      <c r="E197" s="94"/>
      <c r="F197" s="34"/>
      <c r="G197" s="106" t="s">
        <v>270</v>
      </c>
      <c r="H197" s="69">
        <v>128640000</v>
      </c>
      <c r="I197" s="57"/>
      <c r="J197" s="57"/>
      <c r="K197" s="103"/>
      <c r="L197" s="103">
        <f t="shared" ref="L197:L286" si="4">J197+(J197*10%)</f>
        <v>0</v>
      </c>
      <c r="M197" s="44"/>
      <c r="N197" s="44">
        <f t="shared" ref="N197:N288" si="5">L197+(L197*10%)</f>
        <v>0</v>
      </c>
      <c r="O197" s="45"/>
    </row>
    <row r="198" spans="1:15" ht="25.5">
      <c r="A198" s="28"/>
      <c r="B198" s="29"/>
      <c r="C198" s="122" t="s">
        <v>121</v>
      </c>
      <c r="D198" s="30"/>
      <c r="E198" s="94"/>
      <c r="F198" s="34"/>
      <c r="G198" s="106" t="s">
        <v>271</v>
      </c>
      <c r="H198" s="69">
        <v>134540000</v>
      </c>
      <c r="I198" s="57"/>
      <c r="J198" s="57"/>
      <c r="K198" s="103"/>
      <c r="L198" s="103">
        <f t="shared" si="4"/>
        <v>0</v>
      </c>
      <c r="M198" s="44"/>
      <c r="N198" s="44">
        <f t="shared" si="5"/>
        <v>0</v>
      </c>
      <c r="O198" s="45"/>
    </row>
    <row r="199" spans="1:15" ht="25.5">
      <c r="A199" s="28"/>
      <c r="B199" s="29"/>
      <c r="C199" s="122" t="s">
        <v>132</v>
      </c>
      <c r="D199" s="30"/>
      <c r="E199" s="94"/>
      <c r="F199" s="34"/>
      <c r="G199" s="106" t="s">
        <v>272</v>
      </c>
      <c r="H199" s="69">
        <v>104500000</v>
      </c>
      <c r="I199" s="57"/>
      <c r="J199" s="57"/>
      <c r="K199" s="103"/>
      <c r="L199" s="103">
        <f t="shared" si="4"/>
        <v>0</v>
      </c>
      <c r="M199" s="44"/>
      <c r="N199" s="44">
        <f t="shared" si="5"/>
        <v>0</v>
      </c>
      <c r="O199" s="45"/>
    </row>
    <row r="200" spans="1:15" ht="25.5">
      <c r="A200" s="28"/>
      <c r="B200" s="29"/>
      <c r="C200" s="122" t="s">
        <v>122</v>
      </c>
      <c r="D200" s="30"/>
      <c r="E200" s="94"/>
      <c r="F200" s="34"/>
      <c r="G200" s="106" t="s">
        <v>273</v>
      </c>
      <c r="H200" s="69">
        <v>140000000</v>
      </c>
      <c r="I200" s="57"/>
      <c r="J200" s="57"/>
      <c r="K200" s="103"/>
      <c r="L200" s="103">
        <f t="shared" si="4"/>
        <v>0</v>
      </c>
      <c r="M200" s="44"/>
      <c r="N200" s="44">
        <f t="shared" si="5"/>
        <v>0</v>
      </c>
      <c r="O200" s="45"/>
    </row>
    <row r="201" spans="1:15" ht="25.5">
      <c r="A201" s="28"/>
      <c r="B201" s="29"/>
      <c r="C201" s="122" t="s">
        <v>123</v>
      </c>
      <c r="D201" s="30"/>
      <c r="E201" s="94"/>
      <c r="F201" s="34"/>
      <c r="G201" s="106" t="s">
        <v>274</v>
      </c>
      <c r="H201" s="69">
        <v>627954000</v>
      </c>
      <c r="I201" s="57"/>
      <c r="J201" s="57"/>
      <c r="K201" s="103"/>
      <c r="L201" s="103">
        <f t="shared" si="4"/>
        <v>0</v>
      </c>
      <c r="M201" s="44"/>
      <c r="N201" s="44">
        <f t="shared" si="5"/>
        <v>0</v>
      </c>
      <c r="O201" s="45"/>
    </row>
    <row r="202" spans="1:15" ht="25.5">
      <c r="A202" s="28"/>
      <c r="B202" s="29"/>
      <c r="C202" s="122" t="s">
        <v>124</v>
      </c>
      <c r="D202" s="30"/>
      <c r="E202" s="94"/>
      <c r="F202" s="34"/>
      <c r="G202" s="106" t="s">
        <v>260</v>
      </c>
      <c r="H202" s="69">
        <v>125000000</v>
      </c>
      <c r="I202" s="57"/>
      <c r="J202" s="57"/>
      <c r="K202" s="103"/>
      <c r="L202" s="103">
        <f t="shared" si="4"/>
        <v>0</v>
      </c>
      <c r="M202" s="44"/>
      <c r="N202" s="44">
        <f t="shared" si="5"/>
        <v>0</v>
      </c>
      <c r="O202" s="45"/>
    </row>
    <row r="203" spans="1:15" ht="25.5">
      <c r="A203" s="28"/>
      <c r="B203" s="29"/>
      <c r="C203" s="122" t="s">
        <v>125</v>
      </c>
      <c r="D203" s="30"/>
      <c r="E203" s="94"/>
      <c r="F203" s="34"/>
      <c r="G203" s="106" t="s">
        <v>275</v>
      </c>
      <c r="H203" s="69">
        <v>345000000</v>
      </c>
      <c r="I203" s="57" t="s">
        <v>275</v>
      </c>
      <c r="J203" s="57">
        <v>300210000</v>
      </c>
      <c r="K203" s="103"/>
      <c r="L203" s="103">
        <f t="shared" si="4"/>
        <v>330231000</v>
      </c>
      <c r="M203" s="44"/>
      <c r="N203" s="44">
        <f t="shared" si="5"/>
        <v>363254100</v>
      </c>
      <c r="O203" s="45"/>
    </row>
    <row r="204" spans="1:15">
      <c r="A204" s="28"/>
      <c r="B204" s="29"/>
      <c r="C204" s="122" t="s">
        <v>131</v>
      </c>
      <c r="D204" s="30"/>
      <c r="E204" s="94"/>
      <c r="F204" s="34"/>
      <c r="G204" s="106"/>
      <c r="H204" s="69">
        <v>102515000</v>
      </c>
      <c r="I204" s="57"/>
      <c r="J204" s="57"/>
      <c r="K204" s="103"/>
      <c r="L204" s="103">
        <f t="shared" si="4"/>
        <v>0</v>
      </c>
      <c r="M204" s="44"/>
      <c r="N204" s="44">
        <f t="shared" si="5"/>
        <v>0</v>
      </c>
      <c r="O204" s="45"/>
    </row>
    <row r="205" spans="1:15" ht="25.5">
      <c r="A205" s="28"/>
      <c r="B205" s="29"/>
      <c r="C205" s="122" t="s">
        <v>126</v>
      </c>
      <c r="D205" s="30"/>
      <c r="E205" s="94"/>
      <c r="F205" s="34"/>
      <c r="G205" s="106" t="s">
        <v>276</v>
      </c>
      <c r="H205" s="69">
        <v>102468000</v>
      </c>
      <c r="I205" s="124" t="s">
        <v>276</v>
      </c>
      <c r="J205" s="57">
        <v>103162500</v>
      </c>
      <c r="K205" s="103"/>
      <c r="L205" s="103">
        <f t="shared" si="4"/>
        <v>113478750</v>
      </c>
      <c r="M205" s="44"/>
      <c r="N205" s="44">
        <f t="shared" si="5"/>
        <v>124826625</v>
      </c>
      <c r="O205" s="45"/>
    </row>
    <row r="206" spans="1:15" ht="25.5">
      <c r="A206" s="28"/>
      <c r="B206" s="29"/>
      <c r="C206" s="122" t="s">
        <v>127</v>
      </c>
      <c r="D206" s="30"/>
      <c r="E206" s="94"/>
      <c r="F206" s="34"/>
      <c r="G206" s="109">
        <v>1</v>
      </c>
      <c r="H206" s="69">
        <v>40650000</v>
      </c>
      <c r="I206" s="56">
        <v>1</v>
      </c>
      <c r="J206" s="57">
        <v>111106000</v>
      </c>
      <c r="K206" s="103"/>
      <c r="L206" s="103">
        <f t="shared" si="4"/>
        <v>122216600</v>
      </c>
      <c r="M206" s="44"/>
      <c r="N206" s="44">
        <f t="shared" si="5"/>
        <v>134438260</v>
      </c>
      <c r="O206" s="45"/>
    </row>
    <row r="207" spans="1:15" ht="25.5">
      <c r="A207" s="28"/>
      <c r="B207" s="29"/>
      <c r="C207" s="122" t="s">
        <v>128</v>
      </c>
      <c r="D207" s="30"/>
      <c r="E207" s="94"/>
      <c r="F207" s="34"/>
      <c r="G207" s="109">
        <v>1</v>
      </c>
      <c r="H207" s="69">
        <v>102468000</v>
      </c>
      <c r="I207" s="56">
        <v>1</v>
      </c>
      <c r="J207" s="57">
        <v>100045000</v>
      </c>
      <c r="K207" s="103"/>
      <c r="L207" s="103">
        <f t="shared" si="4"/>
        <v>110049500</v>
      </c>
      <c r="M207" s="44"/>
      <c r="N207" s="44">
        <f t="shared" si="5"/>
        <v>121054450</v>
      </c>
      <c r="O207" s="45"/>
    </row>
    <row r="208" spans="1:15" ht="25.5">
      <c r="A208" s="28"/>
      <c r="B208" s="29"/>
      <c r="C208" s="122" t="s">
        <v>129</v>
      </c>
      <c r="D208" s="30"/>
      <c r="E208" s="94"/>
      <c r="F208" s="34"/>
      <c r="G208" s="106" t="s">
        <v>257</v>
      </c>
      <c r="H208" s="69">
        <v>313600000</v>
      </c>
      <c r="I208" s="57"/>
      <c r="J208" s="57"/>
      <c r="K208" s="103"/>
      <c r="L208" s="103">
        <f t="shared" si="4"/>
        <v>0</v>
      </c>
      <c r="M208" s="44"/>
      <c r="N208" s="44">
        <f t="shared" si="5"/>
        <v>0</v>
      </c>
      <c r="O208" s="45"/>
    </row>
    <row r="209" spans="1:15" ht="25.5">
      <c r="A209" s="28"/>
      <c r="B209" s="29"/>
      <c r="C209" s="118" t="s">
        <v>288</v>
      </c>
      <c r="D209" s="30"/>
      <c r="E209" s="94"/>
      <c r="F209" s="31"/>
      <c r="G209" s="106"/>
      <c r="H209" s="71"/>
      <c r="I209" s="124" t="s">
        <v>317</v>
      </c>
      <c r="J209" s="57">
        <v>169275000</v>
      </c>
      <c r="K209" s="103"/>
      <c r="L209" s="103">
        <f t="shared" si="4"/>
        <v>186202500</v>
      </c>
      <c r="M209" s="44"/>
      <c r="N209" s="44">
        <f t="shared" si="5"/>
        <v>204822750</v>
      </c>
      <c r="O209" s="45"/>
    </row>
    <row r="210" spans="1:15">
      <c r="A210" s="28"/>
      <c r="B210" s="29"/>
      <c r="C210" s="118" t="s">
        <v>289</v>
      </c>
      <c r="D210" s="30"/>
      <c r="E210" s="94"/>
      <c r="F210" s="31"/>
      <c r="G210" s="106"/>
      <c r="H210" s="71"/>
      <c r="I210" s="57" t="s">
        <v>318</v>
      </c>
      <c r="J210" s="57">
        <v>179080000</v>
      </c>
      <c r="K210" s="103"/>
      <c r="L210" s="103"/>
      <c r="M210" s="44"/>
      <c r="N210" s="44"/>
      <c r="O210" s="45"/>
    </row>
    <row r="211" spans="1:15">
      <c r="A211" s="28"/>
      <c r="B211" s="29"/>
      <c r="C211" s="118" t="s">
        <v>290</v>
      </c>
      <c r="D211" s="30"/>
      <c r="E211" s="94"/>
      <c r="F211" s="31"/>
      <c r="G211" s="106"/>
      <c r="H211" s="71"/>
      <c r="I211" s="57" t="s">
        <v>319</v>
      </c>
      <c r="J211" s="57">
        <v>111620000</v>
      </c>
      <c r="K211" s="103"/>
      <c r="L211" s="103"/>
      <c r="M211" s="44"/>
      <c r="N211" s="44"/>
      <c r="O211" s="45"/>
    </row>
    <row r="212" spans="1:15" ht="25.5">
      <c r="A212" s="28"/>
      <c r="B212" s="29"/>
      <c r="C212" s="123" t="s">
        <v>291</v>
      </c>
      <c r="D212" s="30"/>
      <c r="E212" s="94"/>
      <c r="F212" s="31"/>
      <c r="G212" s="106"/>
      <c r="H212" s="71"/>
      <c r="I212" s="57" t="s">
        <v>260</v>
      </c>
      <c r="J212" s="57">
        <v>153540000</v>
      </c>
      <c r="K212" s="103"/>
      <c r="L212" s="103"/>
      <c r="M212" s="44"/>
      <c r="N212" s="44"/>
      <c r="O212" s="45"/>
    </row>
    <row r="213" spans="1:15" ht="25.5">
      <c r="A213" s="28"/>
      <c r="B213" s="29"/>
      <c r="C213" s="123" t="s">
        <v>292</v>
      </c>
      <c r="D213" s="30"/>
      <c r="E213" s="94"/>
      <c r="F213" s="31"/>
      <c r="G213" s="106"/>
      <c r="H213" s="71"/>
      <c r="I213" s="57" t="s">
        <v>260</v>
      </c>
      <c r="J213" s="57">
        <v>106970000</v>
      </c>
      <c r="K213" s="103"/>
      <c r="L213" s="103"/>
      <c r="M213" s="44"/>
      <c r="N213" s="44"/>
      <c r="O213" s="45"/>
    </row>
    <row r="214" spans="1:15">
      <c r="A214" s="28"/>
      <c r="B214" s="29"/>
      <c r="C214" s="123" t="s">
        <v>293</v>
      </c>
      <c r="D214" s="30"/>
      <c r="E214" s="94"/>
      <c r="F214" s="31"/>
      <c r="G214" s="106"/>
      <c r="H214" s="71"/>
      <c r="I214" s="57" t="s">
        <v>323</v>
      </c>
      <c r="J214" s="57">
        <v>329350000</v>
      </c>
      <c r="K214" s="103"/>
      <c r="L214" s="103"/>
      <c r="M214" s="44"/>
      <c r="N214" s="44"/>
      <c r="O214" s="45"/>
    </row>
    <row r="215" spans="1:15">
      <c r="A215" s="28"/>
      <c r="B215" s="29"/>
      <c r="C215" s="123" t="s">
        <v>294</v>
      </c>
      <c r="D215" s="30"/>
      <c r="E215" s="94"/>
      <c r="F215" s="31"/>
      <c r="G215" s="106"/>
      <c r="H215" s="71"/>
      <c r="I215" s="57" t="s">
        <v>260</v>
      </c>
      <c r="J215" s="57">
        <v>133670000</v>
      </c>
      <c r="K215" s="103"/>
      <c r="L215" s="103"/>
      <c r="M215" s="44"/>
      <c r="N215" s="44"/>
      <c r="O215" s="45"/>
    </row>
    <row r="216" spans="1:15">
      <c r="A216" s="28"/>
      <c r="B216" s="29"/>
      <c r="C216" s="123" t="s">
        <v>295</v>
      </c>
      <c r="D216" s="30"/>
      <c r="E216" s="94"/>
      <c r="F216" s="31"/>
      <c r="G216" s="106"/>
      <c r="H216" s="71"/>
      <c r="I216" s="57"/>
      <c r="J216" s="57">
        <v>82644000</v>
      </c>
      <c r="K216" s="103"/>
      <c r="L216" s="103"/>
      <c r="M216" s="44"/>
      <c r="N216" s="44"/>
      <c r="O216" s="45"/>
    </row>
    <row r="217" spans="1:15" ht="25.5">
      <c r="A217" s="28"/>
      <c r="B217" s="29"/>
      <c r="C217" s="123" t="s">
        <v>296</v>
      </c>
      <c r="D217" s="30"/>
      <c r="E217" s="94"/>
      <c r="F217" s="31"/>
      <c r="G217" s="106"/>
      <c r="H217" s="71"/>
      <c r="I217" s="57" t="s">
        <v>320</v>
      </c>
      <c r="J217" s="57">
        <v>159780000</v>
      </c>
      <c r="K217" s="103"/>
      <c r="L217" s="103"/>
      <c r="M217" s="44"/>
      <c r="N217" s="44"/>
      <c r="O217" s="45"/>
    </row>
    <row r="218" spans="1:15" ht="25.5">
      <c r="A218" s="28"/>
      <c r="B218" s="29"/>
      <c r="C218" s="123" t="s">
        <v>297</v>
      </c>
      <c r="D218" s="30"/>
      <c r="E218" s="94"/>
      <c r="F218" s="31"/>
      <c r="G218" s="106"/>
      <c r="H218" s="71"/>
      <c r="I218" s="124" t="s">
        <v>324</v>
      </c>
      <c r="J218" s="57">
        <v>60629000</v>
      </c>
      <c r="K218" s="103"/>
      <c r="L218" s="103"/>
      <c r="M218" s="44"/>
      <c r="N218" s="44"/>
      <c r="O218" s="45"/>
    </row>
    <row r="219" spans="1:15" ht="25.5">
      <c r="A219" s="28"/>
      <c r="B219" s="29"/>
      <c r="C219" s="123" t="s">
        <v>298</v>
      </c>
      <c r="D219" s="30"/>
      <c r="E219" s="94"/>
      <c r="F219" s="31"/>
      <c r="G219" s="106"/>
      <c r="H219" s="71"/>
      <c r="I219" s="124" t="s">
        <v>321</v>
      </c>
      <c r="J219" s="57">
        <v>86713000</v>
      </c>
      <c r="K219" s="103"/>
      <c r="L219" s="103"/>
      <c r="M219" s="44"/>
      <c r="N219" s="44"/>
      <c r="O219" s="45"/>
    </row>
    <row r="220" spans="1:15">
      <c r="A220" s="28"/>
      <c r="B220" s="29"/>
      <c r="C220" s="123"/>
      <c r="D220" s="30"/>
      <c r="E220" s="94"/>
      <c r="F220" s="31"/>
      <c r="G220" s="106"/>
      <c r="H220" s="71"/>
      <c r="I220" s="57"/>
      <c r="J220" s="57"/>
      <c r="K220" s="103"/>
      <c r="L220" s="103"/>
      <c r="M220" s="44"/>
      <c r="N220" s="44"/>
      <c r="O220" s="45"/>
    </row>
    <row r="221" spans="1:15">
      <c r="A221" s="28"/>
      <c r="B221" s="29"/>
      <c r="C221" s="123"/>
      <c r="D221" s="30"/>
      <c r="E221" s="94"/>
      <c r="F221" s="31"/>
      <c r="G221" s="106"/>
      <c r="H221" s="71"/>
      <c r="I221" s="57"/>
      <c r="J221" s="57"/>
      <c r="K221" s="103"/>
      <c r="L221" s="103"/>
      <c r="M221" s="44"/>
      <c r="N221" s="44"/>
      <c r="O221" s="45"/>
    </row>
    <row r="222" spans="1:15">
      <c r="A222" s="28"/>
      <c r="B222" s="29"/>
      <c r="C222" s="34"/>
      <c r="D222" s="30"/>
      <c r="E222" s="94"/>
      <c r="F222" s="31"/>
      <c r="G222" s="106"/>
      <c r="H222" s="67"/>
      <c r="I222" s="57"/>
      <c r="J222" s="57"/>
      <c r="K222" s="103"/>
      <c r="L222" s="103">
        <f t="shared" si="4"/>
        <v>0</v>
      </c>
      <c r="M222" s="44"/>
      <c r="N222" s="44">
        <f t="shared" si="5"/>
        <v>0</v>
      </c>
      <c r="O222" s="45"/>
    </row>
    <row r="223" spans="1:15" s="27" customFormat="1">
      <c r="A223" s="22" t="s">
        <v>66</v>
      </c>
      <c r="B223" s="23" t="s">
        <v>203</v>
      </c>
      <c r="C223" s="119"/>
      <c r="D223" s="24"/>
      <c r="E223" s="92"/>
      <c r="F223" s="33"/>
      <c r="G223" s="130"/>
      <c r="H223" s="131"/>
      <c r="I223" s="46"/>
      <c r="J223" s="46"/>
      <c r="K223" s="46"/>
      <c r="L223" s="46">
        <f t="shared" si="4"/>
        <v>0</v>
      </c>
      <c r="M223" s="46"/>
      <c r="N223" s="46">
        <f t="shared" si="5"/>
        <v>0</v>
      </c>
      <c r="O223" s="47"/>
    </row>
    <row r="224" spans="1:15">
      <c r="A224" s="28"/>
      <c r="B224" s="29"/>
      <c r="C224" s="38" t="s">
        <v>88</v>
      </c>
      <c r="D224" s="30"/>
      <c r="E224" s="93">
        <v>1</v>
      </c>
      <c r="F224" s="31">
        <v>2289060000</v>
      </c>
      <c r="G224" s="106"/>
      <c r="H224" s="67"/>
      <c r="I224" s="57"/>
      <c r="J224" s="57"/>
      <c r="K224" s="103"/>
      <c r="L224" s="103">
        <f t="shared" si="4"/>
        <v>0</v>
      </c>
      <c r="M224" s="44"/>
      <c r="N224" s="44">
        <f t="shared" si="5"/>
        <v>0</v>
      </c>
      <c r="O224" s="45"/>
    </row>
    <row r="225" spans="1:15">
      <c r="A225" s="28"/>
      <c r="B225" s="29"/>
      <c r="C225" s="38" t="s">
        <v>89</v>
      </c>
      <c r="D225" s="30"/>
      <c r="E225" s="93">
        <v>1</v>
      </c>
      <c r="F225" s="31">
        <v>434478000</v>
      </c>
      <c r="G225" s="106"/>
      <c r="H225" s="67"/>
      <c r="I225" s="57"/>
      <c r="J225" s="57"/>
      <c r="K225" s="103"/>
      <c r="L225" s="103">
        <f t="shared" si="4"/>
        <v>0</v>
      </c>
      <c r="M225" s="44"/>
      <c r="N225" s="44">
        <f t="shared" si="5"/>
        <v>0</v>
      </c>
      <c r="O225" s="45"/>
    </row>
    <row r="226" spans="1:15">
      <c r="A226" s="28"/>
      <c r="B226" s="29"/>
      <c r="C226" s="6" t="s">
        <v>90</v>
      </c>
      <c r="D226" s="30"/>
      <c r="E226" s="94" t="s">
        <v>219</v>
      </c>
      <c r="F226" s="31">
        <v>299568000</v>
      </c>
      <c r="G226" s="106"/>
      <c r="H226" s="67"/>
      <c r="I226" s="57"/>
      <c r="J226" s="57"/>
      <c r="K226" s="103"/>
      <c r="L226" s="103">
        <f t="shared" si="4"/>
        <v>0</v>
      </c>
      <c r="M226" s="44"/>
      <c r="N226" s="44">
        <f t="shared" si="5"/>
        <v>0</v>
      </c>
      <c r="O226" s="45"/>
    </row>
    <row r="227" spans="1:15" ht="25.5">
      <c r="A227" s="28"/>
      <c r="B227" s="29"/>
      <c r="C227" s="6" t="s">
        <v>91</v>
      </c>
      <c r="D227" s="30"/>
      <c r="E227" s="94" t="s">
        <v>220</v>
      </c>
      <c r="F227" s="31">
        <v>149568000</v>
      </c>
      <c r="G227" s="106"/>
      <c r="H227" s="67"/>
      <c r="I227" s="57"/>
      <c r="J227" s="57"/>
      <c r="K227" s="103"/>
      <c r="L227" s="103">
        <f t="shared" si="4"/>
        <v>0</v>
      </c>
      <c r="M227" s="44"/>
      <c r="N227" s="44">
        <f t="shared" si="5"/>
        <v>0</v>
      </c>
      <c r="O227" s="45"/>
    </row>
    <row r="228" spans="1:15" ht="25.5">
      <c r="A228" s="28"/>
      <c r="B228" s="29"/>
      <c r="C228" s="122" t="s">
        <v>112</v>
      </c>
      <c r="D228" s="30"/>
      <c r="E228" s="94"/>
      <c r="F228" s="31">
        <v>0</v>
      </c>
      <c r="G228" s="109">
        <v>1</v>
      </c>
      <c r="H228" s="67">
        <v>550000000</v>
      </c>
      <c r="I228" s="57"/>
      <c r="J228" s="57"/>
      <c r="K228" s="103"/>
      <c r="L228" s="103">
        <f t="shared" si="4"/>
        <v>0</v>
      </c>
      <c r="M228" s="44"/>
      <c r="N228" s="44">
        <f t="shared" si="5"/>
        <v>0</v>
      </c>
      <c r="O228" s="45"/>
    </row>
    <row r="229" spans="1:15">
      <c r="A229" s="28"/>
      <c r="B229" s="29"/>
      <c r="C229" s="122" t="s">
        <v>113</v>
      </c>
      <c r="D229" s="30"/>
      <c r="E229" s="94"/>
      <c r="F229" s="31">
        <v>0</v>
      </c>
      <c r="G229" s="109">
        <v>1</v>
      </c>
      <c r="H229" s="67">
        <v>200000000</v>
      </c>
      <c r="I229" s="57"/>
      <c r="J229" s="57"/>
      <c r="K229" s="103"/>
      <c r="L229" s="103">
        <f t="shared" si="4"/>
        <v>0</v>
      </c>
      <c r="M229" s="44"/>
      <c r="N229" s="44">
        <f t="shared" si="5"/>
        <v>0</v>
      </c>
      <c r="O229" s="45"/>
    </row>
    <row r="230" spans="1:15" ht="28.5" customHeight="1">
      <c r="A230" s="28"/>
      <c r="B230" s="29"/>
      <c r="C230" s="122" t="s">
        <v>114</v>
      </c>
      <c r="D230" s="30"/>
      <c r="E230" s="94"/>
      <c r="F230" s="31">
        <v>0</v>
      </c>
      <c r="G230" s="109">
        <v>1</v>
      </c>
      <c r="H230" s="67">
        <v>300000000</v>
      </c>
      <c r="I230" s="57"/>
      <c r="J230" s="57"/>
      <c r="K230" s="103"/>
      <c r="L230" s="103">
        <f t="shared" si="4"/>
        <v>0</v>
      </c>
      <c r="M230" s="44"/>
      <c r="N230" s="44">
        <f t="shared" si="5"/>
        <v>0</v>
      </c>
      <c r="O230" s="45"/>
    </row>
    <row r="231" spans="1:15">
      <c r="A231" s="28"/>
      <c r="B231" s="29"/>
      <c r="C231" s="122" t="s">
        <v>115</v>
      </c>
      <c r="D231" s="30"/>
      <c r="E231" s="94"/>
      <c r="F231" s="31">
        <v>0</v>
      </c>
      <c r="G231" s="109">
        <v>1</v>
      </c>
      <c r="H231" s="67">
        <v>100000000</v>
      </c>
      <c r="I231" s="57"/>
      <c r="J231" s="57"/>
      <c r="K231" s="103"/>
      <c r="L231" s="103">
        <f t="shared" si="4"/>
        <v>0</v>
      </c>
      <c r="M231" s="44"/>
      <c r="N231" s="44">
        <f t="shared" si="5"/>
        <v>0</v>
      </c>
      <c r="O231" s="45"/>
    </row>
    <row r="232" spans="1:15">
      <c r="A232" s="28"/>
      <c r="B232" s="29"/>
      <c r="C232" s="122"/>
      <c r="D232" s="30"/>
      <c r="E232" s="94"/>
      <c r="F232" s="31"/>
      <c r="G232" s="106"/>
      <c r="H232" s="67"/>
      <c r="I232" s="57"/>
      <c r="J232" s="57"/>
      <c r="K232" s="103"/>
      <c r="L232" s="103"/>
      <c r="M232" s="44"/>
      <c r="N232" s="44"/>
      <c r="O232" s="45"/>
    </row>
    <row r="233" spans="1:15">
      <c r="A233" s="28"/>
      <c r="B233" s="29"/>
      <c r="C233" s="34"/>
      <c r="D233" s="30"/>
      <c r="E233" s="94"/>
      <c r="F233" s="31"/>
      <c r="G233" s="106"/>
      <c r="H233" s="67"/>
      <c r="I233" s="57"/>
      <c r="J233" s="57"/>
      <c r="K233" s="103"/>
      <c r="L233" s="103">
        <f t="shared" si="4"/>
        <v>0</v>
      </c>
      <c r="M233" s="44"/>
      <c r="N233" s="44">
        <f t="shared" si="5"/>
        <v>0</v>
      </c>
      <c r="O233" s="45"/>
    </row>
    <row r="234" spans="1:15" s="27" customFormat="1" ht="29.25" customHeight="1">
      <c r="A234" s="22" t="s">
        <v>193</v>
      </c>
      <c r="B234" s="23" t="s">
        <v>196</v>
      </c>
      <c r="C234" s="119"/>
      <c r="D234" s="24"/>
      <c r="E234" s="92"/>
      <c r="F234" s="33"/>
      <c r="G234" s="130"/>
      <c r="H234" s="131"/>
      <c r="I234" s="46"/>
      <c r="J234" s="46"/>
      <c r="K234" s="46"/>
      <c r="L234" s="46">
        <f t="shared" si="4"/>
        <v>0</v>
      </c>
      <c r="M234" s="46"/>
      <c r="N234" s="46">
        <f t="shared" si="5"/>
        <v>0</v>
      </c>
      <c r="O234" s="47"/>
    </row>
    <row r="235" spans="1:15" s="59" customFormat="1" ht="25.5">
      <c r="A235" s="74"/>
      <c r="B235" s="75"/>
      <c r="C235" s="75" t="s">
        <v>197</v>
      </c>
      <c r="D235" s="55"/>
      <c r="E235" s="93">
        <v>1</v>
      </c>
      <c r="F235" s="76">
        <v>367655000</v>
      </c>
      <c r="G235" s="106"/>
      <c r="H235" s="67"/>
      <c r="I235" s="57"/>
      <c r="J235" s="57"/>
      <c r="K235" s="103"/>
      <c r="L235" s="103"/>
      <c r="M235" s="57"/>
      <c r="N235" s="57"/>
      <c r="O235" s="77"/>
    </row>
    <row r="236" spans="1:15" s="59" customFormat="1">
      <c r="A236" s="74"/>
      <c r="B236" s="75"/>
      <c r="C236" s="75" t="s">
        <v>198</v>
      </c>
      <c r="D236" s="55"/>
      <c r="E236" s="98" t="s">
        <v>218</v>
      </c>
      <c r="F236" s="76">
        <v>118430000</v>
      </c>
      <c r="G236" s="106"/>
      <c r="H236" s="67"/>
      <c r="I236" s="57"/>
      <c r="J236" s="57"/>
      <c r="K236" s="103"/>
      <c r="L236" s="103"/>
      <c r="M236" s="57"/>
      <c r="N236" s="57"/>
      <c r="O236" s="77"/>
    </row>
    <row r="237" spans="1:15" s="59" customFormat="1">
      <c r="A237" s="74"/>
      <c r="B237" s="75"/>
      <c r="C237" s="75" t="s">
        <v>199</v>
      </c>
      <c r="D237" s="55"/>
      <c r="E237" s="93">
        <v>1</v>
      </c>
      <c r="F237" s="76">
        <v>97250000</v>
      </c>
      <c r="G237" s="106"/>
      <c r="H237" s="67"/>
      <c r="I237" s="57"/>
      <c r="J237" s="57"/>
      <c r="K237" s="103"/>
      <c r="L237" s="103"/>
      <c r="M237" s="57"/>
      <c r="N237" s="57"/>
      <c r="O237" s="77"/>
    </row>
    <row r="238" spans="1:15" s="59" customFormat="1" ht="25.5">
      <c r="A238" s="74"/>
      <c r="B238" s="75"/>
      <c r="C238" s="75" t="s">
        <v>200</v>
      </c>
      <c r="D238" s="55"/>
      <c r="E238" s="93">
        <v>1</v>
      </c>
      <c r="F238" s="76">
        <v>477655000</v>
      </c>
      <c r="G238" s="106"/>
      <c r="H238" s="67"/>
      <c r="I238" s="57"/>
      <c r="J238" s="57"/>
      <c r="K238" s="103"/>
      <c r="L238" s="103"/>
      <c r="M238" s="57"/>
      <c r="N238" s="57"/>
      <c r="O238" s="77"/>
    </row>
    <row r="239" spans="1:15" s="59" customFormat="1" ht="25.5">
      <c r="A239" s="74"/>
      <c r="B239" s="75"/>
      <c r="C239" s="75" t="s">
        <v>201</v>
      </c>
      <c r="D239" s="55"/>
      <c r="E239" s="98" t="s">
        <v>218</v>
      </c>
      <c r="F239" s="76">
        <v>143430000</v>
      </c>
      <c r="G239" s="106"/>
      <c r="H239" s="67"/>
      <c r="I239" s="57"/>
      <c r="J239" s="57"/>
      <c r="K239" s="103"/>
      <c r="L239" s="103"/>
      <c r="M239" s="57"/>
      <c r="N239" s="57"/>
      <c r="O239" s="77"/>
    </row>
    <row r="240" spans="1:15" s="59" customFormat="1">
      <c r="A240" s="74"/>
      <c r="B240" s="75"/>
      <c r="C240" s="75" t="s">
        <v>87</v>
      </c>
      <c r="D240" s="55"/>
      <c r="E240" s="98" t="s">
        <v>213</v>
      </c>
      <c r="F240" s="76">
        <v>1194240000</v>
      </c>
      <c r="G240" s="106"/>
      <c r="H240" s="67"/>
      <c r="I240" s="57"/>
      <c r="J240" s="57"/>
      <c r="K240" s="103"/>
      <c r="L240" s="103"/>
      <c r="M240" s="57"/>
      <c r="N240" s="57"/>
      <c r="O240" s="77"/>
    </row>
    <row r="241" spans="1:15" s="59" customFormat="1" ht="25.5">
      <c r="A241" s="74"/>
      <c r="B241" s="75"/>
      <c r="C241" s="75" t="s">
        <v>202</v>
      </c>
      <c r="D241" s="55"/>
      <c r="E241" s="93">
        <v>1</v>
      </c>
      <c r="F241" s="76">
        <v>98300000</v>
      </c>
      <c r="G241" s="106"/>
      <c r="H241" s="67"/>
      <c r="I241" s="57"/>
      <c r="J241" s="57"/>
      <c r="K241" s="103"/>
      <c r="L241" s="103"/>
      <c r="M241" s="57"/>
      <c r="N241" s="57"/>
      <c r="O241" s="77"/>
    </row>
    <row r="242" spans="1:15" s="59" customFormat="1">
      <c r="A242" s="74"/>
      <c r="B242" s="75"/>
      <c r="C242" s="75"/>
      <c r="D242" s="55"/>
      <c r="E242" s="93"/>
      <c r="F242" s="76"/>
      <c r="G242" s="106"/>
      <c r="H242" s="67"/>
      <c r="I242" s="57"/>
      <c r="J242" s="57"/>
      <c r="K242" s="103"/>
      <c r="L242" s="103"/>
      <c r="M242" s="57"/>
      <c r="N242" s="57"/>
      <c r="O242" s="77"/>
    </row>
    <row r="243" spans="1:15" s="27" customFormat="1" ht="29.25" customHeight="1">
      <c r="A243" s="22" t="s">
        <v>195</v>
      </c>
      <c r="B243" s="23" t="s">
        <v>229</v>
      </c>
      <c r="C243" s="119"/>
      <c r="D243" s="24"/>
      <c r="E243" s="92"/>
      <c r="F243" s="33"/>
      <c r="G243" s="130"/>
      <c r="H243" s="131"/>
      <c r="I243" s="46"/>
      <c r="J243" s="46"/>
      <c r="K243" s="46"/>
      <c r="L243" s="46">
        <f t="shared" ref="L243" si="6">J243+(J243*10%)</f>
        <v>0</v>
      </c>
      <c r="M243" s="46"/>
      <c r="N243" s="46">
        <f t="shared" ref="N243" si="7">L243+(L243*10%)</f>
        <v>0</v>
      </c>
      <c r="O243" s="47"/>
    </row>
    <row r="244" spans="1:15" s="59" customFormat="1">
      <c r="A244" s="74"/>
      <c r="B244" s="75" t="s">
        <v>192</v>
      </c>
      <c r="C244" s="75"/>
      <c r="D244" s="55"/>
      <c r="E244" s="93"/>
      <c r="F244" s="76"/>
      <c r="G244" s="106"/>
      <c r="H244" s="67"/>
      <c r="I244" s="57"/>
      <c r="J244" s="57"/>
      <c r="K244" s="103"/>
      <c r="L244" s="103"/>
      <c r="M244" s="57"/>
      <c r="N244" s="57"/>
      <c r="O244" s="77"/>
    </row>
    <row r="245" spans="1:15" s="59" customFormat="1" ht="25.5">
      <c r="A245" s="74"/>
      <c r="B245" s="75" t="s">
        <v>230</v>
      </c>
      <c r="C245" s="75"/>
      <c r="D245" s="55"/>
      <c r="E245" s="93"/>
      <c r="F245" s="76"/>
      <c r="G245" s="106"/>
      <c r="H245" s="67"/>
      <c r="I245" s="57"/>
      <c r="J245" s="57"/>
      <c r="K245" s="103"/>
      <c r="L245" s="103"/>
      <c r="M245" s="57"/>
      <c r="N245" s="57"/>
      <c r="O245" s="77"/>
    </row>
    <row r="246" spans="1:15" s="59" customFormat="1" ht="38.25">
      <c r="A246" s="74"/>
      <c r="B246" s="75" t="s">
        <v>231</v>
      </c>
      <c r="C246" s="75"/>
      <c r="D246" s="55"/>
      <c r="E246" s="93"/>
      <c r="F246" s="76"/>
      <c r="G246" s="106"/>
      <c r="H246" s="67"/>
      <c r="I246" s="57"/>
      <c r="J246" s="57"/>
      <c r="K246" s="103"/>
      <c r="L246" s="103"/>
      <c r="M246" s="57"/>
      <c r="N246" s="57"/>
      <c r="O246" s="77"/>
    </row>
    <row r="247" spans="1:15" s="59" customFormat="1" ht="38.25">
      <c r="A247" s="74"/>
      <c r="B247" s="75" t="s">
        <v>232</v>
      </c>
      <c r="C247" s="75"/>
      <c r="D247" s="55"/>
      <c r="E247" s="93"/>
      <c r="F247" s="76"/>
      <c r="G247" s="106"/>
      <c r="H247" s="67"/>
      <c r="I247" s="57"/>
      <c r="J247" s="57"/>
      <c r="K247" s="103"/>
      <c r="L247" s="103"/>
      <c r="M247" s="57"/>
      <c r="N247" s="57"/>
      <c r="O247" s="77"/>
    </row>
    <row r="248" spans="1:15" s="59" customFormat="1" ht="25.5">
      <c r="A248" s="74"/>
      <c r="B248" s="75" t="s">
        <v>233</v>
      </c>
      <c r="C248" s="75"/>
      <c r="D248" s="55"/>
      <c r="E248" s="93"/>
      <c r="F248" s="76"/>
      <c r="G248" s="106"/>
      <c r="H248" s="67"/>
      <c r="I248" s="57"/>
      <c r="J248" s="57"/>
      <c r="K248" s="103"/>
      <c r="L248" s="103"/>
      <c r="M248" s="57"/>
      <c r="N248" s="57"/>
      <c r="O248" s="77"/>
    </row>
    <row r="249" spans="1:15" s="59" customFormat="1">
      <c r="A249" s="74"/>
      <c r="B249" s="75" t="s">
        <v>234</v>
      </c>
      <c r="C249" s="75"/>
      <c r="D249" s="55"/>
      <c r="E249" s="93"/>
      <c r="F249" s="76"/>
      <c r="G249" s="106"/>
      <c r="H249" s="67"/>
      <c r="I249" s="57"/>
      <c r="J249" s="57"/>
      <c r="K249" s="103"/>
      <c r="L249" s="103"/>
      <c r="M249" s="57"/>
      <c r="N249" s="57"/>
      <c r="O249" s="77"/>
    </row>
    <row r="250" spans="1:15" s="59" customFormat="1" ht="25.5">
      <c r="A250" s="74"/>
      <c r="B250" s="75" t="s">
        <v>235</v>
      </c>
      <c r="C250" s="75"/>
      <c r="D250" s="55"/>
      <c r="E250" s="93"/>
      <c r="F250" s="76"/>
      <c r="G250" s="106"/>
      <c r="H250" s="67"/>
      <c r="I250" s="57"/>
      <c r="J250" s="57"/>
      <c r="K250" s="103"/>
      <c r="L250" s="103"/>
      <c r="M250" s="57"/>
      <c r="N250" s="57"/>
      <c r="O250" s="77"/>
    </row>
    <row r="251" spans="1:15" s="59" customFormat="1" ht="38.25">
      <c r="A251" s="74"/>
      <c r="B251" s="75" t="s">
        <v>236</v>
      </c>
      <c r="C251" s="75"/>
      <c r="D251" s="55"/>
      <c r="E251" s="93"/>
      <c r="F251" s="76"/>
      <c r="G251" s="106"/>
      <c r="H251" s="67"/>
      <c r="I251" s="57"/>
      <c r="J251" s="57"/>
      <c r="K251" s="103"/>
      <c r="L251" s="103"/>
      <c r="M251" s="57"/>
      <c r="N251" s="57"/>
      <c r="O251" s="77"/>
    </row>
    <row r="252" spans="1:15" s="59" customFormat="1">
      <c r="A252" s="74"/>
      <c r="B252" s="75" t="s">
        <v>237</v>
      </c>
      <c r="C252" s="75"/>
      <c r="D252" s="55"/>
      <c r="E252" s="93"/>
      <c r="F252" s="76"/>
      <c r="G252" s="109">
        <v>1</v>
      </c>
      <c r="H252" s="67">
        <v>133290000</v>
      </c>
      <c r="I252" s="57"/>
      <c r="J252" s="57"/>
      <c r="K252" s="103"/>
      <c r="L252" s="103"/>
      <c r="M252" s="57"/>
      <c r="N252" s="57"/>
      <c r="O252" s="77"/>
    </row>
    <row r="253" spans="1:15" s="59" customFormat="1">
      <c r="A253" s="74"/>
      <c r="B253" s="75" t="s">
        <v>238</v>
      </c>
      <c r="C253" s="75"/>
      <c r="D253" s="55"/>
      <c r="E253" s="93"/>
      <c r="F253" s="76"/>
      <c r="G253" s="109">
        <v>1</v>
      </c>
      <c r="H253" s="67">
        <v>73800000</v>
      </c>
      <c r="I253" s="57"/>
      <c r="J253" s="57"/>
      <c r="K253" s="103"/>
      <c r="L253" s="103"/>
      <c r="M253" s="57"/>
      <c r="N253" s="57"/>
      <c r="O253" s="77"/>
    </row>
    <row r="254" spans="1:15" s="59" customFormat="1" ht="38.25">
      <c r="A254" s="74"/>
      <c r="B254" s="75" t="s">
        <v>239</v>
      </c>
      <c r="C254" s="75"/>
      <c r="D254" s="55"/>
      <c r="E254" s="93"/>
      <c r="F254" s="76"/>
      <c r="G254" s="109">
        <v>1</v>
      </c>
      <c r="H254" s="67">
        <v>233200000</v>
      </c>
      <c r="I254" s="57"/>
      <c r="J254" s="57"/>
      <c r="K254" s="103"/>
      <c r="L254" s="103"/>
      <c r="M254" s="57"/>
      <c r="N254" s="57"/>
      <c r="O254" s="77"/>
    </row>
    <row r="255" spans="1:15" s="59" customFormat="1">
      <c r="A255" s="74"/>
      <c r="B255" s="75" t="s">
        <v>240</v>
      </c>
      <c r="C255" s="75"/>
      <c r="D255" s="55"/>
      <c r="E255" s="93"/>
      <c r="F255" s="76"/>
      <c r="G255" s="109">
        <v>1</v>
      </c>
      <c r="H255" s="67">
        <v>122010000</v>
      </c>
      <c r="I255" s="57"/>
      <c r="J255" s="57"/>
      <c r="K255" s="103"/>
      <c r="L255" s="103"/>
      <c r="M255" s="57"/>
      <c r="N255" s="57"/>
      <c r="O255" s="77"/>
    </row>
    <row r="256" spans="1:15" s="59" customFormat="1" ht="38.25">
      <c r="A256" s="74"/>
      <c r="B256" s="75" t="s">
        <v>301</v>
      </c>
      <c r="C256" s="75"/>
      <c r="D256" s="55"/>
      <c r="E256" s="93"/>
      <c r="F256" s="76"/>
      <c r="G256" s="109">
        <v>1</v>
      </c>
      <c r="H256" s="67">
        <v>198820000</v>
      </c>
      <c r="I256" s="57"/>
      <c r="J256" s="57"/>
      <c r="K256" s="103"/>
      <c r="L256" s="103"/>
      <c r="M256" s="57"/>
      <c r="N256" s="57"/>
      <c r="O256" s="77"/>
    </row>
    <row r="257" spans="1:15" s="59" customFormat="1" ht="25.5">
      <c r="A257" s="74"/>
      <c r="B257" s="75" t="s">
        <v>241</v>
      </c>
      <c r="C257" s="75"/>
      <c r="D257" s="55"/>
      <c r="E257" s="93"/>
      <c r="F257" s="76"/>
      <c r="G257" s="106" t="s">
        <v>261</v>
      </c>
      <c r="H257" s="67">
        <v>124775000</v>
      </c>
      <c r="I257" s="56">
        <v>1</v>
      </c>
      <c r="J257" s="57">
        <v>168460000</v>
      </c>
      <c r="K257" s="103"/>
      <c r="L257" s="103"/>
      <c r="M257" s="57"/>
      <c r="N257" s="57"/>
      <c r="O257" s="77"/>
    </row>
    <row r="258" spans="1:15" s="59" customFormat="1">
      <c r="A258" s="74"/>
      <c r="B258" s="75" t="s">
        <v>242</v>
      </c>
      <c r="C258" s="120"/>
      <c r="D258" s="55"/>
      <c r="E258" s="98"/>
      <c r="F258" s="76"/>
      <c r="G258" s="106" t="s">
        <v>260</v>
      </c>
      <c r="H258" s="67">
        <v>115350500</v>
      </c>
      <c r="I258" s="56">
        <v>1</v>
      </c>
      <c r="J258" s="57">
        <v>284133250</v>
      </c>
      <c r="K258" s="103"/>
      <c r="L258" s="103"/>
      <c r="M258" s="57"/>
      <c r="N258" s="57"/>
      <c r="O258" s="77"/>
    </row>
    <row r="259" spans="1:15" s="59" customFormat="1" ht="25.5">
      <c r="A259" s="74"/>
      <c r="B259" s="75" t="s">
        <v>243</v>
      </c>
      <c r="C259" s="120"/>
      <c r="D259" s="55"/>
      <c r="E259" s="98"/>
      <c r="F259" s="76"/>
      <c r="G259" s="106"/>
      <c r="H259" s="67"/>
      <c r="I259" s="57"/>
      <c r="J259" s="57"/>
      <c r="K259" s="103"/>
      <c r="L259" s="103"/>
      <c r="M259" s="57"/>
      <c r="N259" s="57"/>
      <c r="O259" s="77"/>
    </row>
    <row r="260" spans="1:15" s="59" customFormat="1">
      <c r="A260" s="74"/>
      <c r="B260" s="75" t="s">
        <v>244</v>
      </c>
      <c r="C260" s="120"/>
      <c r="D260" s="55"/>
      <c r="E260" s="98"/>
      <c r="F260" s="76"/>
      <c r="G260" s="106"/>
      <c r="H260" s="67"/>
      <c r="I260" s="57"/>
      <c r="J260" s="57"/>
      <c r="K260" s="103"/>
      <c r="L260" s="103"/>
      <c r="M260" s="57"/>
      <c r="N260" s="57"/>
      <c r="O260" s="77"/>
    </row>
    <row r="261" spans="1:15" s="59" customFormat="1" ht="25.5">
      <c r="A261" s="74"/>
      <c r="B261" s="75" t="s">
        <v>245</v>
      </c>
      <c r="C261" s="120"/>
      <c r="D261" s="55"/>
      <c r="E261" s="98"/>
      <c r="F261" s="76"/>
      <c r="G261" s="106"/>
      <c r="H261" s="67"/>
      <c r="I261" s="56">
        <v>1</v>
      </c>
      <c r="J261" s="57">
        <v>157200000</v>
      </c>
      <c r="K261" s="103"/>
      <c r="L261" s="103"/>
      <c r="M261" s="57"/>
      <c r="N261" s="57"/>
      <c r="O261" s="77"/>
    </row>
    <row r="262" spans="1:15" s="59" customFormat="1" ht="25.5">
      <c r="A262" s="74"/>
      <c r="B262" s="75" t="s">
        <v>246</v>
      </c>
      <c r="C262" s="120"/>
      <c r="D262" s="55"/>
      <c r="E262" s="98"/>
      <c r="F262" s="76"/>
      <c r="G262" s="106"/>
      <c r="H262" s="67"/>
      <c r="I262" s="57"/>
      <c r="J262" s="57"/>
      <c r="K262" s="103"/>
      <c r="L262" s="103"/>
      <c r="M262" s="57"/>
      <c r="N262" s="57"/>
      <c r="O262" s="77"/>
    </row>
    <row r="263" spans="1:15" s="59" customFormat="1">
      <c r="A263" s="74"/>
      <c r="B263" s="75" t="s">
        <v>247</v>
      </c>
      <c r="C263" s="120"/>
      <c r="D263" s="55"/>
      <c r="E263" s="98"/>
      <c r="F263" s="76"/>
      <c r="G263" s="106"/>
      <c r="H263" s="67"/>
      <c r="I263" s="57"/>
      <c r="J263" s="57"/>
      <c r="K263" s="103"/>
      <c r="L263" s="103"/>
      <c r="M263" s="57"/>
      <c r="N263" s="57"/>
      <c r="O263" s="77"/>
    </row>
    <row r="264" spans="1:15" s="59" customFormat="1" ht="25.5">
      <c r="A264" s="74"/>
      <c r="B264" s="75" t="s">
        <v>300</v>
      </c>
      <c r="C264" s="120"/>
      <c r="D264" s="55"/>
      <c r="E264" s="98"/>
      <c r="F264" s="76"/>
      <c r="G264" s="106"/>
      <c r="H264" s="67"/>
      <c r="I264" s="56">
        <v>1</v>
      </c>
      <c r="J264" s="57">
        <v>127230000</v>
      </c>
      <c r="K264" s="103"/>
      <c r="L264" s="103"/>
      <c r="M264" s="57"/>
      <c r="N264" s="57"/>
      <c r="O264" s="77"/>
    </row>
    <row r="265" spans="1:15" s="59" customFormat="1" ht="25.5">
      <c r="A265" s="74"/>
      <c r="B265" s="75" t="s">
        <v>302</v>
      </c>
      <c r="C265" s="120"/>
      <c r="D265" s="55"/>
      <c r="E265" s="98"/>
      <c r="F265" s="76"/>
      <c r="G265" s="106"/>
      <c r="H265" s="67"/>
      <c r="I265" s="56">
        <v>1</v>
      </c>
      <c r="J265" s="57">
        <v>195560000</v>
      </c>
      <c r="K265" s="103"/>
      <c r="L265" s="103"/>
      <c r="M265" s="57"/>
      <c r="N265" s="57"/>
      <c r="O265" s="77"/>
    </row>
    <row r="266" spans="1:15" s="59" customFormat="1" ht="38.25">
      <c r="A266" s="74"/>
      <c r="B266" s="75" t="s">
        <v>303</v>
      </c>
      <c r="C266" s="120"/>
      <c r="D266" s="55"/>
      <c r="E266" s="98"/>
      <c r="F266" s="76"/>
      <c r="G266" s="106"/>
      <c r="H266" s="67"/>
      <c r="I266" s="56">
        <v>1</v>
      </c>
      <c r="J266" s="57">
        <v>186862000</v>
      </c>
      <c r="K266" s="103"/>
      <c r="L266" s="103"/>
      <c r="M266" s="57"/>
      <c r="N266" s="57"/>
      <c r="O266" s="77"/>
    </row>
    <row r="267" spans="1:15" s="59" customFormat="1">
      <c r="A267" s="74"/>
      <c r="B267" s="75"/>
      <c r="C267" s="120"/>
      <c r="D267" s="55"/>
      <c r="E267" s="98"/>
      <c r="F267" s="76"/>
      <c r="G267" s="106"/>
      <c r="H267" s="67"/>
      <c r="I267" s="57"/>
      <c r="J267" s="57"/>
      <c r="K267" s="103"/>
      <c r="L267" s="103"/>
      <c r="M267" s="57"/>
      <c r="N267" s="57"/>
      <c r="O267" s="77"/>
    </row>
    <row r="268" spans="1:15" s="27" customFormat="1">
      <c r="A268" s="22" t="s">
        <v>228</v>
      </c>
      <c r="B268" s="23" t="s">
        <v>12</v>
      </c>
      <c r="C268" s="119"/>
      <c r="D268" s="24"/>
      <c r="E268" s="92"/>
      <c r="F268" s="33"/>
      <c r="G268" s="130"/>
      <c r="H268" s="131"/>
      <c r="I268" s="46"/>
      <c r="J268" s="46"/>
      <c r="K268" s="46"/>
      <c r="L268" s="46"/>
      <c r="M268" s="46"/>
      <c r="N268" s="46"/>
      <c r="O268" s="47"/>
    </row>
    <row r="269" spans="1:15" s="59" customFormat="1" ht="38.25">
      <c r="A269" s="74"/>
      <c r="B269" s="127" t="s">
        <v>336</v>
      </c>
      <c r="C269" s="120"/>
      <c r="D269" s="55"/>
      <c r="E269" s="98"/>
      <c r="F269" s="76"/>
      <c r="G269" s="106"/>
      <c r="H269" s="67"/>
      <c r="I269" s="57"/>
      <c r="J269" s="57" t="s">
        <v>338</v>
      </c>
      <c r="K269" s="103"/>
      <c r="L269" s="126">
        <f>'[9]Bimtek PTK kab,kota'!$K$104</f>
        <v>184560000</v>
      </c>
      <c r="M269" s="57"/>
      <c r="N269" s="57"/>
      <c r="O269" s="77"/>
    </row>
    <row r="270" spans="1:15" s="59" customFormat="1">
      <c r="A270" s="74"/>
      <c r="B270" s="127" t="s">
        <v>337</v>
      </c>
      <c r="C270" s="120"/>
      <c r="D270" s="55"/>
      <c r="E270" s="98"/>
      <c r="F270" s="76"/>
      <c r="G270" s="106"/>
      <c r="H270" s="67"/>
      <c r="I270" s="57"/>
      <c r="J270" s="57" t="s">
        <v>339</v>
      </c>
      <c r="K270" s="103"/>
      <c r="L270" s="126">
        <f>'[8]Workshop PTK-ok'!$K$101</f>
        <v>121465000</v>
      </c>
      <c r="M270" s="57"/>
      <c r="N270" s="57"/>
      <c r="O270" s="77"/>
    </row>
    <row r="271" spans="1:15">
      <c r="A271" s="28"/>
      <c r="B271" s="29"/>
      <c r="C271" s="34"/>
      <c r="D271" s="30"/>
      <c r="E271" s="94"/>
      <c r="F271" s="31"/>
      <c r="G271" s="106"/>
      <c r="H271" s="67"/>
      <c r="I271" s="57"/>
      <c r="J271" s="57"/>
      <c r="K271" s="103"/>
      <c r="L271" s="103">
        <f t="shared" si="4"/>
        <v>0</v>
      </c>
      <c r="M271" s="44"/>
      <c r="N271" s="44">
        <f t="shared" si="5"/>
        <v>0</v>
      </c>
      <c r="O271" s="45"/>
    </row>
    <row r="272" spans="1:15" s="27" customFormat="1">
      <c r="A272" s="22"/>
      <c r="B272" s="36" t="s">
        <v>13</v>
      </c>
      <c r="C272" s="119"/>
      <c r="D272" s="24"/>
      <c r="E272" s="92"/>
      <c r="F272" s="33"/>
      <c r="G272" s="130"/>
      <c r="H272" s="131"/>
      <c r="I272" s="46"/>
      <c r="J272" s="46"/>
      <c r="K272" s="46"/>
      <c r="L272" s="46">
        <f t="shared" si="4"/>
        <v>0</v>
      </c>
      <c r="M272" s="46"/>
      <c r="N272" s="46">
        <f t="shared" si="5"/>
        <v>0</v>
      </c>
      <c r="O272" s="47"/>
    </row>
    <row r="273" spans="1:15" s="27" customFormat="1">
      <c r="A273" s="22"/>
      <c r="B273" s="36" t="s">
        <v>67</v>
      </c>
      <c r="C273" s="119"/>
      <c r="D273" s="24"/>
      <c r="E273" s="92"/>
      <c r="F273" s="33"/>
      <c r="G273" s="130"/>
      <c r="H273" s="131"/>
      <c r="I273" s="46"/>
      <c r="J273" s="46"/>
      <c r="K273" s="46"/>
      <c r="L273" s="46">
        <f t="shared" si="4"/>
        <v>0</v>
      </c>
      <c r="M273" s="46"/>
      <c r="N273" s="46">
        <f t="shared" si="5"/>
        <v>0</v>
      </c>
      <c r="O273" s="47"/>
    </row>
    <row r="274" spans="1:15" s="27" customFormat="1" ht="25.5">
      <c r="A274" s="22" t="s">
        <v>68</v>
      </c>
      <c r="B274" s="23" t="s">
        <v>194</v>
      </c>
      <c r="C274" s="119"/>
      <c r="D274" s="24"/>
      <c r="E274" s="92"/>
      <c r="F274" s="33"/>
      <c r="G274" s="130"/>
      <c r="H274" s="131"/>
      <c r="I274" s="46"/>
      <c r="J274" s="46"/>
      <c r="K274" s="46"/>
      <c r="L274" s="46">
        <f t="shared" si="4"/>
        <v>0</v>
      </c>
      <c r="M274" s="46"/>
      <c r="N274" s="46">
        <f t="shared" si="5"/>
        <v>0</v>
      </c>
      <c r="O274" s="47"/>
    </row>
    <row r="275" spans="1:15" ht="25.5">
      <c r="A275" s="28"/>
      <c r="B275" s="29"/>
      <c r="C275" s="29" t="s">
        <v>92</v>
      </c>
      <c r="D275" s="30"/>
      <c r="E275" s="114">
        <v>1</v>
      </c>
      <c r="F275" s="31">
        <v>245190000</v>
      </c>
      <c r="G275" s="109">
        <v>1</v>
      </c>
      <c r="H275" s="67">
        <v>120400000</v>
      </c>
      <c r="I275" s="56">
        <v>1</v>
      </c>
      <c r="J275" s="57">
        <v>144294500</v>
      </c>
      <c r="K275" s="103"/>
      <c r="L275" s="103">
        <v>241682000</v>
      </c>
      <c r="M275" s="44"/>
      <c r="N275" s="44">
        <f t="shared" si="5"/>
        <v>265850200</v>
      </c>
      <c r="O275" s="45"/>
    </row>
    <row r="276" spans="1:15" ht="38.25">
      <c r="A276" s="28"/>
      <c r="B276" s="29"/>
      <c r="C276" s="6" t="s">
        <v>93</v>
      </c>
      <c r="D276" s="30"/>
      <c r="E276" s="114">
        <v>1</v>
      </c>
      <c r="F276" s="31">
        <v>198505800</v>
      </c>
      <c r="G276" s="109">
        <v>1</v>
      </c>
      <c r="H276" s="67">
        <v>0</v>
      </c>
      <c r="I276" s="56">
        <v>1</v>
      </c>
      <c r="J276" s="57"/>
      <c r="K276" s="103"/>
      <c r="L276" s="103">
        <v>150000000</v>
      </c>
      <c r="M276" s="44"/>
      <c r="N276" s="44">
        <f t="shared" si="5"/>
        <v>165000000</v>
      </c>
      <c r="O276" s="45"/>
    </row>
    <row r="277" spans="1:15">
      <c r="A277" s="101"/>
      <c r="B277" s="29"/>
      <c r="C277" s="6" t="s">
        <v>104</v>
      </c>
      <c r="D277" s="30"/>
      <c r="E277" s="94"/>
      <c r="F277" s="31"/>
      <c r="G277" s="109">
        <v>1</v>
      </c>
      <c r="H277" s="67">
        <v>330087800</v>
      </c>
      <c r="I277" s="57"/>
      <c r="J277" s="57">
        <v>400791000</v>
      </c>
      <c r="K277" s="103"/>
      <c r="L277" s="103"/>
      <c r="M277" s="44"/>
      <c r="N277" s="44"/>
      <c r="O277" s="45"/>
    </row>
    <row r="278" spans="1:15" ht="25.5">
      <c r="A278" s="101"/>
      <c r="B278" s="29"/>
      <c r="C278" s="6" t="s">
        <v>282</v>
      </c>
      <c r="D278" s="30"/>
      <c r="E278" s="94"/>
      <c r="F278" s="31"/>
      <c r="G278" s="109">
        <v>1</v>
      </c>
      <c r="H278" s="67">
        <v>222500000</v>
      </c>
      <c r="I278" s="56">
        <v>1</v>
      </c>
      <c r="J278" s="57">
        <v>259030000</v>
      </c>
      <c r="K278" s="103"/>
      <c r="L278" s="103"/>
      <c r="M278" s="44"/>
      <c r="N278" s="44"/>
      <c r="O278" s="45"/>
    </row>
    <row r="279" spans="1:15">
      <c r="A279" s="101"/>
      <c r="B279" s="29"/>
      <c r="C279" s="6" t="s">
        <v>253</v>
      </c>
      <c r="D279" s="30"/>
      <c r="E279" s="94"/>
      <c r="F279" s="31"/>
      <c r="G279" s="109">
        <v>1</v>
      </c>
      <c r="H279" s="67">
        <v>19141500</v>
      </c>
      <c r="I279" s="56"/>
      <c r="J279" s="57"/>
      <c r="K279" s="103"/>
      <c r="L279" s="103"/>
      <c r="M279" s="44"/>
      <c r="N279" s="44"/>
      <c r="O279" s="45"/>
    </row>
    <row r="280" spans="1:15">
      <c r="A280" s="38"/>
      <c r="B280" s="29"/>
      <c r="C280" s="34" t="s">
        <v>252</v>
      </c>
      <c r="D280" s="32"/>
      <c r="E280" s="99"/>
      <c r="F280" s="34"/>
      <c r="G280" s="109">
        <v>1</v>
      </c>
      <c r="H280" s="69">
        <v>142564000</v>
      </c>
      <c r="I280" s="56">
        <v>1</v>
      </c>
      <c r="J280" s="57">
        <v>37350000</v>
      </c>
      <c r="K280" s="103"/>
      <c r="L280" s="103">
        <v>0</v>
      </c>
      <c r="M280" s="44"/>
      <c r="N280" s="44">
        <f t="shared" si="5"/>
        <v>0</v>
      </c>
      <c r="O280" s="45"/>
    </row>
    <row r="281" spans="1:15">
      <c r="A281" s="101"/>
      <c r="B281" s="29"/>
      <c r="C281" s="34" t="s">
        <v>254</v>
      </c>
      <c r="D281" s="30"/>
      <c r="E281" s="94"/>
      <c r="F281" s="35"/>
      <c r="G281" s="109">
        <v>1</v>
      </c>
      <c r="H281" s="67">
        <v>197650000</v>
      </c>
      <c r="I281" s="56"/>
      <c r="J281" s="57"/>
      <c r="K281" s="103"/>
      <c r="L281" s="103">
        <v>125804000</v>
      </c>
      <c r="M281" s="44"/>
      <c r="N281" s="44"/>
      <c r="O281" s="45"/>
    </row>
    <row r="282" spans="1:15">
      <c r="A282" s="28"/>
      <c r="B282" s="29"/>
      <c r="C282" s="34" t="s">
        <v>283</v>
      </c>
      <c r="D282" s="30"/>
      <c r="E282" s="94"/>
      <c r="F282" s="31"/>
      <c r="G282" s="106"/>
      <c r="H282" s="67"/>
      <c r="I282" s="56">
        <v>1</v>
      </c>
      <c r="J282" s="57">
        <v>371085000</v>
      </c>
      <c r="K282" s="103"/>
      <c r="L282" s="103">
        <v>0</v>
      </c>
      <c r="M282" s="44"/>
      <c r="N282" s="44">
        <f t="shared" si="5"/>
        <v>0</v>
      </c>
      <c r="O282" s="45"/>
    </row>
    <row r="283" spans="1:15" ht="25.5">
      <c r="A283" s="28"/>
      <c r="B283" s="29"/>
      <c r="C283" s="6" t="s">
        <v>346</v>
      </c>
      <c r="D283" s="30"/>
      <c r="E283" s="94"/>
      <c r="F283" s="31"/>
      <c r="G283" s="106"/>
      <c r="H283" s="67"/>
      <c r="I283" s="56"/>
      <c r="J283" s="57"/>
      <c r="K283" s="103"/>
      <c r="L283" s="103">
        <v>150000000</v>
      </c>
      <c r="M283" s="44"/>
      <c r="N283" s="44"/>
      <c r="O283" s="45"/>
    </row>
    <row r="284" spans="1:15" ht="25.5">
      <c r="A284" s="28"/>
      <c r="B284" s="29"/>
      <c r="C284" s="6" t="s">
        <v>347</v>
      </c>
      <c r="D284" s="30"/>
      <c r="E284" s="94"/>
      <c r="F284" s="31"/>
      <c r="G284" s="106"/>
      <c r="H284" s="67"/>
      <c r="I284" s="56"/>
      <c r="J284" s="57"/>
      <c r="K284" s="103"/>
      <c r="L284" s="103">
        <v>117000000</v>
      </c>
      <c r="M284" s="44"/>
      <c r="N284" s="44"/>
      <c r="O284" s="45"/>
    </row>
    <row r="285" spans="1:15">
      <c r="A285" s="28"/>
      <c r="B285" s="29"/>
      <c r="C285" s="34"/>
      <c r="D285" s="30"/>
      <c r="E285" s="94"/>
      <c r="F285" s="31"/>
      <c r="G285" s="106"/>
      <c r="H285" s="67"/>
      <c r="I285" s="57"/>
      <c r="J285" s="57"/>
      <c r="K285" s="103"/>
      <c r="L285" s="103"/>
      <c r="M285" s="44"/>
      <c r="N285" s="44"/>
      <c r="O285" s="45"/>
    </row>
    <row r="286" spans="1:15" s="27" customFormat="1" ht="26.25" customHeight="1">
      <c r="A286" s="22" t="s">
        <v>69</v>
      </c>
      <c r="B286" s="23" t="s">
        <v>14</v>
      </c>
      <c r="C286" s="119"/>
      <c r="D286" s="24"/>
      <c r="E286" s="92"/>
      <c r="F286" s="33"/>
      <c r="G286" s="130"/>
      <c r="H286" s="131"/>
      <c r="I286" s="46"/>
      <c r="J286" s="46"/>
      <c r="K286" s="46"/>
      <c r="L286" s="46">
        <f t="shared" si="4"/>
        <v>0</v>
      </c>
      <c r="M286" s="46"/>
      <c r="N286" s="46">
        <f t="shared" si="5"/>
        <v>0</v>
      </c>
      <c r="O286" s="47"/>
    </row>
    <row r="287" spans="1:15" ht="25.5">
      <c r="A287" s="39"/>
      <c r="B287" s="38"/>
      <c r="C287" s="6" t="s">
        <v>348</v>
      </c>
      <c r="D287" s="30"/>
      <c r="E287" s="94"/>
      <c r="F287" s="31">
        <v>0</v>
      </c>
      <c r="G287" s="106"/>
      <c r="H287" s="67"/>
      <c r="I287" s="57"/>
      <c r="J287" s="57"/>
      <c r="K287" s="103"/>
      <c r="L287" s="103">
        <v>62260000</v>
      </c>
      <c r="M287" s="44"/>
      <c r="N287" s="44">
        <f t="shared" si="5"/>
        <v>68486000</v>
      </c>
      <c r="O287" s="45"/>
    </row>
    <row r="288" spans="1:15" ht="25.5">
      <c r="A288" s="39"/>
      <c r="B288" s="38"/>
      <c r="C288" s="6" t="s">
        <v>349</v>
      </c>
      <c r="D288" s="30"/>
      <c r="E288" s="94"/>
      <c r="F288" s="31">
        <v>0</v>
      </c>
      <c r="G288" s="106"/>
      <c r="H288" s="67"/>
      <c r="I288" s="57"/>
      <c r="J288" s="57"/>
      <c r="K288" s="103"/>
      <c r="L288" s="65">
        <v>203572000</v>
      </c>
      <c r="M288" s="44"/>
      <c r="N288" s="44">
        <f t="shared" si="5"/>
        <v>223929200</v>
      </c>
      <c r="O288" s="45"/>
    </row>
    <row r="289" spans="1:15" ht="25.5">
      <c r="A289" s="39"/>
      <c r="B289" s="38"/>
      <c r="C289" s="6" t="s">
        <v>350</v>
      </c>
      <c r="D289" s="30"/>
      <c r="E289" s="94"/>
      <c r="F289" s="35"/>
      <c r="G289" s="106"/>
      <c r="H289" s="67"/>
      <c r="I289" s="57"/>
      <c r="J289" s="57"/>
      <c r="K289" s="103"/>
      <c r="L289" s="65">
        <v>306850000</v>
      </c>
      <c r="M289" s="44"/>
      <c r="N289" s="44"/>
      <c r="O289" s="45"/>
    </row>
    <row r="290" spans="1:15" ht="25.5">
      <c r="A290" s="39"/>
      <c r="B290" s="38"/>
      <c r="C290" s="129" t="s">
        <v>347</v>
      </c>
      <c r="D290" s="30"/>
      <c r="E290" s="94"/>
      <c r="F290" s="35"/>
      <c r="G290" s="106"/>
      <c r="H290" s="67"/>
      <c r="I290" s="57"/>
      <c r="J290" s="57"/>
      <c r="K290" s="103"/>
      <c r="L290" s="65">
        <v>335564000</v>
      </c>
      <c r="M290" s="44"/>
      <c r="N290" s="44"/>
      <c r="O290" s="45"/>
    </row>
    <row r="291" spans="1:15">
      <c r="A291" s="39"/>
      <c r="B291" s="38"/>
      <c r="C291" s="34"/>
      <c r="D291" s="30"/>
      <c r="E291" s="94"/>
      <c r="F291" s="35"/>
      <c r="G291" s="106"/>
      <c r="H291" s="67"/>
      <c r="I291" s="57"/>
      <c r="J291" s="57"/>
      <c r="K291" s="103"/>
      <c r="L291" s="103"/>
      <c r="M291" s="44"/>
      <c r="N291" s="44"/>
      <c r="O291" s="45"/>
    </row>
    <row r="292" spans="1:15">
      <c r="A292" s="39"/>
      <c r="B292" s="38"/>
      <c r="C292" s="34"/>
      <c r="D292" s="30"/>
      <c r="E292" s="94"/>
      <c r="F292" s="35"/>
      <c r="G292" s="106"/>
      <c r="H292" s="67"/>
      <c r="I292" s="57"/>
      <c r="J292" s="57"/>
      <c r="K292" s="103"/>
      <c r="L292" s="103"/>
      <c r="M292" s="44"/>
      <c r="N292" s="44"/>
      <c r="O292" s="45"/>
    </row>
    <row r="293" spans="1:15">
      <c r="A293" s="39"/>
      <c r="B293" s="38"/>
      <c r="C293" s="34"/>
      <c r="D293" s="30"/>
      <c r="E293" s="94"/>
      <c r="F293" s="35"/>
      <c r="G293" s="106"/>
      <c r="H293" s="67"/>
      <c r="I293" s="57"/>
      <c r="J293" s="57"/>
      <c r="K293" s="103"/>
      <c r="L293" s="103"/>
      <c r="M293" s="44"/>
      <c r="N293" s="44"/>
      <c r="O293" s="45"/>
    </row>
    <row r="294" spans="1:15">
      <c r="A294" s="39"/>
      <c r="B294" s="38"/>
      <c r="C294" s="34"/>
      <c r="D294" s="30"/>
      <c r="E294" s="94"/>
      <c r="F294" s="35"/>
      <c r="G294" s="106"/>
      <c r="H294" s="67"/>
      <c r="I294" s="57"/>
      <c r="J294" s="57"/>
      <c r="K294" s="103"/>
      <c r="L294" s="103"/>
      <c r="M294" s="44"/>
      <c r="N294" s="44"/>
      <c r="O294" s="45"/>
    </row>
  </sheetData>
  <mergeCells count="14">
    <mergeCell ref="A1:O1"/>
    <mergeCell ref="A2:O2"/>
    <mergeCell ref="A4:O4"/>
    <mergeCell ref="A5:O5"/>
    <mergeCell ref="A7:A9"/>
    <mergeCell ref="B7:B9"/>
    <mergeCell ref="C7:C9"/>
    <mergeCell ref="D7:D9"/>
    <mergeCell ref="E7:N7"/>
    <mergeCell ref="E8:F8"/>
    <mergeCell ref="G8:H8"/>
    <mergeCell ref="M8:N8"/>
    <mergeCell ref="I8:J8"/>
    <mergeCell ref="K8:L8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0" orientation="landscape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Lampiran keg. prog</vt:lpstr>
      <vt:lpstr>Sheet2</vt:lpstr>
      <vt:lpstr>Sheet3</vt:lpstr>
      <vt:lpstr>'Lampiran keg. prog'!Print_Area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cp:lastPrinted>2016-02-18T09:20:22Z</cp:lastPrinted>
  <dcterms:created xsi:type="dcterms:W3CDTF">2015-03-24T07:16:13Z</dcterms:created>
  <dcterms:modified xsi:type="dcterms:W3CDTF">2016-02-18T09:21:33Z</dcterms:modified>
</cp:coreProperties>
</file>